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\Downloads\"/>
    </mc:Choice>
  </mc:AlternateContent>
  <xr:revisionPtr revIDLastSave="0" documentId="13_ncr:1_{05601130-1E26-4B0A-AFA9-990FFD187D8C}" xr6:coauthVersionLast="47" xr6:coauthVersionMax="47" xr10:uidLastSave="{00000000-0000-0000-0000-000000000000}"/>
  <bookViews>
    <workbookView xWindow="-36890" yWindow="-2260" windowWidth="35070" windowHeight="19990" xr2:uid="{00000000-000D-0000-FFFF-FFFF00000000}"/>
  </bookViews>
  <sheets>
    <sheet name="Merace" sheetId="1" r:id="rId1"/>
    <sheet name="ulozisk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3" l="1"/>
  <c r="E44" i="3" s="1"/>
  <c r="F44" i="3" s="1"/>
  <c r="D43" i="3"/>
  <c r="E43" i="3" s="1"/>
  <c r="F43" i="3" s="1"/>
  <c r="D41" i="3"/>
  <c r="E41" i="3" s="1"/>
  <c r="F41" i="3" s="1"/>
  <c r="D39" i="3"/>
  <c r="E39" i="3" s="1"/>
  <c r="F39" i="3" s="1"/>
  <c r="D37" i="3"/>
  <c r="E37" i="3" s="1"/>
  <c r="F37" i="3" s="1"/>
  <c r="D36" i="3"/>
  <c r="E36" i="3" s="1"/>
  <c r="E33" i="3"/>
  <c r="F33" i="3" s="1"/>
  <c r="E32" i="3"/>
  <c r="F32" i="3" s="1"/>
  <c r="E30" i="3"/>
  <c r="F30" i="3" s="1"/>
  <c r="E28" i="3"/>
  <c r="F28" i="3" s="1"/>
  <c r="E26" i="3"/>
  <c r="F26" i="3" s="1"/>
  <c r="E25" i="3"/>
  <c r="F25" i="3" s="1"/>
  <c r="E22" i="3"/>
  <c r="F22" i="3" s="1"/>
  <c r="E21" i="3"/>
  <c r="F21" i="3" s="1"/>
  <c r="E19" i="3"/>
  <c r="F19" i="3" s="1"/>
  <c r="E17" i="3"/>
  <c r="F17" i="3" s="1"/>
  <c r="E15" i="3"/>
  <c r="F15" i="3" s="1"/>
  <c r="E14" i="3"/>
  <c r="F14" i="3" s="1"/>
  <c r="E11" i="3"/>
  <c r="F11" i="3" s="1"/>
  <c r="E10" i="3"/>
  <c r="F10" i="3" s="1"/>
  <c r="E8" i="3"/>
  <c r="F8" i="3" s="1"/>
  <c r="E6" i="3"/>
  <c r="F6" i="3" s="1"/>
  <c r="E4" i="3"/>
  <c r="F4" i="3" s="1"/>
  <c r="E3" i="3"/>
  <c r="F3" i="3" s="1"/>
  <c r="E17" i="1"/>
  <c r="D17" i="1"/>
  <c r="C17" i="1"/>
  <c r="E12" i="1"/>
  <c r="D12" i="1"/>
  <c r="C12" i="1"/>
  <c r="E7" i="1"/>
  <c r="D7" i="1"/>
  <c r="C7" i="1"/>
  <c r="F34" i="3" l="1"/>
  <c r="F23" i="3"/>
  <c r="E45" i="3"/>
  <c r="F36" i="3"/>
  <c r="F45" i="3" s="1"/>
  <c r="F12" i="3"/>
  <c r="E23" i="3"/>
  <c r="E12" i="3"/>
  <c r="E34" i="3"/>
</calcChain>
</file>

<file path=xl/sharedStrings.xml><?xml version="1.0" encoding="utf-8"?>
<sst xmlns="http://schemas.openxmlformats.org/spreadsheetml/2006/main" count="83" uniqueCount="37">
  <si>
    <t>CAMEA (CZE)</t>
  </si>
  <si>
    <t>BELLIMPEX (SVK)</t>
  </si>
  <si>
    <t>NETPOINT  (SVK)</t>
  </si>
  <si>
    <t>Rýchlosť</t>
  </si>
  <si>
    <t>Zariadenie :</t>
  </si>
  <si>
    <t>Doppler 2 pruhy obojsmerne</t>
  </si>
  <si>
    <t>Cena :</t>
  </si>
  <si>
    <t>Opcia :</t>
  </si>
  <si>
    <t>Oživenie pripojenia :</t>
  </si>
  <si>
    <t>Spolu :</t>
  </si>
  <si>
    <t>Prejazd na červenú</t>
  </si>
  <si>
    <t>Sekvenčný kamerový záznam 1 vjazd + 1 výjazd (2 ks kamier)</t>
  </si>
  <si>
    <t>Doppler v kombinácii s video detekciou 2 pruhy obojsmerne</t>
  </si>
  <si>
    <t>Porušenie STOP</t>
  </si>
  <si>
    <t>Video detekcia</t>
  </si>
  <si>
    <t>Popis</t>
  </si>
  <si>
    <t>Počet ks/kompl.</t>
  </si>
  <si>
    <t>Jednotková cena           bez DPH, kompl.</t>
  </si>
  <si>
    <t>Cena spolu                             bez DPH</t>
  </si>
  <si>
    <t>Cena spolu               s DPH</t>
  </si>
  <si>
    <t>SOITRON</t>
  </si>
  <si>
    <t xml:space="preserve">1.1 Požiadavky na HCI infraštruktúru </t>
  </si>
  <si>
    <t>HCI výpočtové uzly (min. 4 HCI nody na jedno dátové centrum)</t>
  </si>
  <si>
    <t>Zdieľané diskové úložisko</t>
  </si>
  <si>
    <t>1.2 Požiadavky na LAN prepínače</t>
  </si>
  <si>
    <t>LAN prepínač</t>
  </si>
  <si>
    <t>1.3 Požiadavky na archívne dátové úložisko</t>
  </si>
  <si>
    <t>Archívne dátové úložisko</t>
  </si>
  <si>
    <t>Iné</t>
  </si>
  <si>
    <t>Rozšírená záruka</t>
  </si>
  <si>
    <t>Inštalácia a konfigurácia</t>
  </si>
  <si>
    <t>SPOLU :</t>
  </si>
  <si>
    <t>MICROCOMP</t>
  </si>
  <si>
    <t>ALITER</t>
  </si>
  <si>
    <t>Priemer</t>
  </si>
  <si>
    <t>PRIEMER :</t>
  </si>
  <si>
    <t>Doppler 2 pruhy obojsmerne s video detekciou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</si>
</sst>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7030A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5" fillId="6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164" fontId="5" fillId="3" borderId="12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164" fontId="5" fillId="3" borderId="15" xfId="0" applyNumberFormat="1" applyFont="1" applyFill="1" applyBorder="1" applyAlignment="1">
      <alignment horizontal="center" wrapText="1"/>
    </xf>
    <xf numFmtId="0" fontId="6" fillId="6" borderId="17" xfId="0" applyFont="1" applyFill="1" applyBorder="1" applyAlignment="1">
      <alignment vertical="center" wrapText="1"/>
    </xf>
    <xf numFmtId="164" fontId="6" fillId="3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5" borderId="23" xfId="0" applyFill="1" applyBorder="1"/>
    <xf numFmtId="0" fontId="5" fillId="3" borderId="24" xfId="0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wrapText="1"/>
    </xf>
    <xf numFmtId="164" fontId="5" fillId="3" borderId="26" xfId="0" applyNumberFormat="1" applyFont="1" applyFill="1" applyBorder="1" applyAlignment="1">
      <alignment horizontal="center" wrapText="1"/>
    </xf>
    <xf numFmtId="164" fontId="6" fillId="3" borderId="27" xfId="0" applyNumberFormat="1" applyFont="1" applyFill="1" applyBorder="1" applyAlignment="1">
      <alignment horizont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2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44" fontId="9" fillId="0" borderId="32" xfId="1" applyFont="1" applyBorder="1" applyAlignment="1">
      <alignment horizontal="center" vertical="center" wrapText="1"/>
    </xf>
    <xf numFmtId="44" fontId="9" fillId="0" borderId="33" xfId="1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35" xfId="0" applyFont="1" applyBorder="1" applyAlignment="1">
      <alignment horizontal="center" vertical="center"/>
    </xf>
    <xf numFmtId="165" fontId="5" fillId="0" borderId="35" xfId="0" applyNumberFormat="1" applyFont="1" applyBorder="1"/>
    <xf numFmtId="44" fontId="5" fillId="0" borderId="35" xfId="1" applyFont="1" applyBorder="1"/>
    <xf numFmtId="44" fontId="5" fillId="0" borderId="36" xfId="1" applyFont="1" applyBorder="1"/>
    <xf numFmtId="0" fontId="9" fillId="0" borderId="25" xfId="0" applyFont="1" applyBorder="1" applyAlignment="1">
      <alignment horizontal="left" vertical="center" wrapText="1"/>
    </xf>
    <xf numFmtId="0" fontId="5" fillId="0" borderId="27" xfId="0" applyFont="1" applyBorder="1"/>
    <xf numFmtId="0" fontId="5" fillId="0" borderId="37" xfId="0" applyFont="1" applyBorder="1" applyAlignment="1">
      <alignment horizontal="center" vertical="center"/>
    </xf>
    <xf numFmtId="165" fontId="5" fillId="0" borderId="37" xfId="0" applyNumberFormat="1" applyFont="1" applyBorder="1"/>
    <xf numFmtId="44" fontId="5" fillId="0" borderId="37" xfId="1" applyFont="1" applyBorder="1"/>
    <xf numFmtId="44" fontId="5" fillId="0" borderId="38" xfId="1" applyFont="1" applyBorder="1"/>
    <xf numFmtId="0" fontId="4" fillId="7" borderId="1" xfId="0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7" fillId="7" borderId="39" xfId="0" applyFont="1" applyFill="1" applyBorder="1" applyAlignment="1">
      <alignment wrapText="1"/>
    </xf>
    <xf numFmtId="44" fontId="4" fillId="7" borderId="29" xfId="1" applyFont="1" applyFill="1" applyBorder="1"/>
    <xf numFmtId="44" fontId="4" fillId="7" borderId="30" xfId="0" applyNumberFormat="1" applyFont="1" applyFill="1" applyBorder="1"/>
    <xf numFmtId="0" fontId="4" fillId="4" borderId="1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39" xfId="0" applyFont="1" applyFill="1" applyBorder="1" applyAlignment="1">
      <alignment wrapText="1"/>
    </xf>
    <xf numFmtId="44" fontId="11" fillId="4" borderId="29" xfId="1" applyFont="1" applyFill="1" applyBorder="1"/>
    <xf numFmtId="44" fontId="11" fillId="4" borderId="30" xfId="0" applyNumberFormat="1" applyFont="1" applyFill="1" applyBorder="1"/>
    <xf numFmtId="0" fontId="8" fillId="0" borderId="3" xfId="0" applyFont="1" applyBorder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center" wrapText="1"/>
    </xf>
    <xf numFmtId="164" fontId="6" fillId="3" borderId="18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8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6</xdr:col>
      <xdr:colOff>9525</xdr:colOff>
      <xdr:row>26</xdr:row>
      <xdr:rowOff>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2CB2F71-5B82-0EAC-99D9-30025FE4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876300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C36" sqref="C36"/>
    </sheetView>
  </sheetViews>
  <sheetFormatPr defaultRowHeight="15" x14ac:dyDescent="0.25"/>
  <cols>
    <col min="1" max="1" width="15.7109375" customWidth="1"/>
    <col min="2" max="2" width="20.7109375" customWidth="1"/>
    <col min="3" max="8" width="23.7109375" customWidth="1"/>
  </cols>
  <sheetData>
    <row r="1" spans="1:7" ht="29.45" customHeight="1" thickBot="1" x14ac:dyDescent="0.3">
      <c r="A1" s="59"/>
      <c r="B1" s="60"/>
      <c r="C1" s="1" t="s">
        <v>0</v>
      </c>
      <c r="D1" s="19" t="s">
        <v>1</v>
      </c>
      <c r="E1" s="2" t="s">
        <v>2</v>
      </c>
      <c r="G1" s="15"/>
    </row>
    <row r="2" spans="1:7" ht="15.75" thickBot="1" x14ac:dyDescent="0.3">
      <c r="A2" s="3"/>
      <c r="B2" s="4"/>
      <c r="C2" s="5"/>
      <c r="D2" s="20"/>
      <c r="E2" s="6"/>
    </row>
    <row r="3" spans="1:7" ht="31.5" x14ac:dyDescent="0.25">
      <c r="A3" s="61" t="s">
        <v>3</v>
      </c>
      <c r="B3" s="7" t="s">
        <v>4</v>
      </c>
      <c r="C3" s="55" t="s">
        <v>5</v>
      </c>
      <c r="D3" s="21" t="s">
        <v>5</v>
      </c>
      <c r="E3" s="8" t="s">
        <v>5</v>
      </c>
      <c r="G3" s="16"/>
    </row>
    <row r="4" spans="1:7" ht="15.75" x14ac:dyDescent="0.25">
      <c r="A4" s="62"/>
      <c r="B4" s="9" t="s">
        <v>6</v>
      </c>
      <c r="C4" s="56">
        <v>36000</v>
      </c>
      <c r="D4" s="22">
        <v>60000</v>
      </c>
      <c r="E4" s="10">
        <v>45000</v>
      </c>
      <c r="G4" s="17"/>
    </row>
    <row r="5" spans="1:7" ht="15.75" x14ac:dyDescent="0.25">
      <c r="A5" s="62"/>
      <c r="B5" s="9" t="s">
        <v>7</v>
      </c>
      <c r="C5" s="56">
        <v>8617</v>
      </c>
      <c r="D5" s="22">
        <v>7000</v>
      </c>
      <c r="E5" s="10">
        <v>0</v>
      </c>
      <c r="G5" s="17"/>
    </row>
    <row r="6" spans="1:7" ht="15.75" x14ac:dyDescent="0.25">
      <c r="A6" s="62"/>
      <c r="B6" s="11" t="s">
        <v>8</v>
      </c>
      <c r="C6" s="57">
        <v>3000</v>
      </c>
      <c r="D6" s="23">
        <v>0</v>
      </c>
      <c r="E6" s="12">
        <v>3000</v>
      </c>
      <c r="G6" s="17"/>
    </row>
    <row r="7" spans="1:7" ht="16.5" thickBot="1" x14ac:dyDescent="0.3">
      <c r="A7" s="63"/>
      <c r="B7" s="13" t="s">
        <v>9</v>
      </c>
      <c r="C7" s="58">
        <f t="shared" ref="C7" si="0">SUM(C4:C6)</f>
        <v>47617</v>
      </c>
      <c r="D7" s="24">
        <f>SUM(D4:D6)</f>
        <v>67000</v>
      </c>
      <c r="E7" s="14">
        <f>SUM(E4:E6)</f>
        <v>48000</v>
      </c>
      <c r="G7" s="18"/>
    </row>
    <row r="8" spans="1:7" ht="47.25" x14ac:dyDescent="0.25">
      <c r="A8" s="64" t="s">
        <v>10</v>
      </c>
      <c r="B8" s="7" t="s">
        <v>4</v>
      </c>
      <c r="C8" s="55" t="s">
        <v>11</v>
      </c>
      <c r="D8" s="21" t="s">
        <v>36</v>
      </c>
      <c r="E8" s="8" t="s">
        <v>12</v>
      </c>
      <c r="G8" s="16"/>
    </row>
    <row r="9" spans="1:7" ht="15.75" x14ac:dyDescent="0.25">
      <c r="A9" s="65"/>
      <c r="B9" s="9" t="s">
        <v>6</v>
      </c>
      <c r="C9" s="56">
        <v>32000</v>
      </c>
      <c r="D9" s="22">
        <v>60000</v>
      </c>
      <c r="E9" s="10">
        <v>55000</v>
      </c>
      <c r="G9" s="17"/>
    </row>
    <row r="10" spans="1:7" ht="15.75" x14ac:dyDescent="0.25">
      <c r="A10" s="65"/>
      <c r="B10" s="9" t="s">
        <v>7</v>
      </c>
      <c r="C10" s="56">
        <v>0</v>
      </c>
      <c r="D10" s="22">
        <v>7000</v>
      </c>
      <c r="E10" s="10">
        <v>0</v>
      </c>
      <c r="G10" s="17"/>
    </row>
    <row r="11" spans="1:7" ht="32.25" customHeight="1" x14ac:dyDescent="0.25">
      <c r="A11" s="65"/>
      <c r="B11" s="11" t="s">
        <v>8</v>
      </c>
      <c r="C11" s="57">
        <v>3000</v>
      </c>
      <c r="D11" s="23">
        <v>0</v>
      </c>
      <c r="E11" s="12">
        <v>3000</v>
      </c>
      <c r="G11" s="17"/>
    </row>
    <row r="12" spans="1:7" ht="16.5" thickBot="1" x14ac:dyDescent="0.3">
      <c r="A12" s="66"/>
      <c r="B12" s="13" t="s">
        <v>9</v>
      </c>
      <c r="C12" s="58">
        <f t="shared" ref="C12" si="1">SUM(C9:C11)</f>
        <v>35000</v>
      </c>
      <c r="D12" s="24">
        <f>SUM(D9:D11)</f>
        <v>67000</v>
      </c>
      <c r="E12" s="14">
        <f>SUM(E9:E11)</f>
        <v>58000</v>
      </c>
      <c r="G12" s="18"/>
    </row>
    <row r="13" spans="1:7" ht="47.25" x14ac:dyDescent="0.25">
      <c r="A13" s="64" t="s">
        <v>13</v>
      </c>
      <c r="B13" s="7" t="s">
        <v>4</v>
      </c>
      <c r="C13" s="55" t="s">
        <v>11</v>
      </c>
      <c r="D13" s="21" t="s">
        <v>36</v>
      </c>
      <c r="E13" s="8" t="s">
        <v>14</v>
      </c>
      <c r="G13" s="16"/>
    </row>
    <row r="14" spans="1:7" ht="15.75" x14ac:dyDescent="0.25">
      <c r="A14" s="65"/>
      <c r="B14" s="9" t="s">
        <v>6</v>
      </c>
      <c r="C14" s="56">
        <v>23000</v>
      </c>
      <c r="D14" s="22">
        <v>60000</v>
      </c>
      <c r="E14" s="10">
        <v>35000</v>
      </c>
      <c r="G14" s="17"/>
    </row>
    <row r="15" spans="1:7" ht="15.75" x14ac:dyDescent="0.25">
      <c r="A15" s="65"/>
      <c r="B15" s="9" t="s">
        <v>7</v>
      </c>
      <c r="C15" s="56">
        <v>0</v>
      </c>
      <c r="D15" s="22">
        <v>7000</v>
      </c>
      <c r="E15" s="10">
        <v>0</v>
      </c>
      <c r="G15" s="17"/>
    </row>
    <row r="16" spans="1:7" ht="15.75" x14ac:dyDescent="0.25">
      <c r="A16" s="65"/>
      <c r="B16" s="11" t="s">
        <v>8</v>
      </c>
      <c r="C16" s="57">
        <v>3000</v>
      </c>
      <c r="D16" s="23">
        <v>0</v>
      </c>
      <c r="E16" s="12">
        <v>3000</v>
      </c>
      <c r="G16" s="17"/>
    </row>
    <row r="17" spans="1:7" ht="16.5" thickBot="1" x14ac:dyDescent="0.3">
      <c r="A17" s="66"/>
      <c r="B17" s="13" t="s">
        <v>9</v>
      </c>
      <c r="C17" s="58">
        <f t="shared" ref="C17" si="2">SUM(C14:C16)</f>
        <v>26000</v>
      </c>
      <c r="D17" s="24">
        <f>SUM(D14:D16)</f>
        <v>67000</v>
      </c>
      <c r="E17" s="14">
        <f>SUM(E14:E16)</f>
        <v>38000</v>
      </c>
      <c r="G17" s="18"/>
    </row>
  </sheetData>
  <mergeCells count="4">
    <mergeCell ref="A1:B1"/>
    <mergeCell ref="A3:A7"/>
    <mergeCell ref="A8:A12"/>
    <mergeCell ref="A13:A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workbookViewId="0">
      <selection activeCell="I13" sqref="I13"/>
    </sheetView>
  </sheetViews>
  <sheetFormatPr defaultRowHeight="15" x14ac:dyDescent="0.25"/>
  <cols>
    <col min="1" max="1" width="28" customWidth="1"/>
    <col min="2" max="2" width="60.28515625" bestFit="1" customWidth="1"/>
    <col min="3" max="3" width="12.5703125" bestFit="1" customWidth="1"/>
    <col min="4" max="4" width="23.5703125" bestFit="1" customWidth="1"/>
    <col min="5" max="5" width="20.7109375" bestFit="1" customWidth="1"/>
    <col min="6" max="6" width="20" bestFit="1" customWidth="1"/>
  </cols>
  <sheetData>
    <row r="1" spans="1:6" s="28" customFormat="1" ht="45" customHeight="1" thickBot="1" x14ac:dyDescent="0.35">
      <c r="A1" s="54"/>
      <c r="B1" s="25" t="s">
        <v>15</v>
      </c>
      <c r="C1" s="26" t="s">
        <v>16</v>
      </c>
      <c r="D1" s="26" t="s">
        <v>17</v>
      </c>
      <c r="E1" s="26" t="s">
        <v>18</v>
      </c>
      <c r="F1" s="27" t="s">
        <v>19</v>
      </c>
    </row>
    <row r="2" spans="1:6" s="28" customFormat="1" ht="18.75" x14ac:dyDescent="0.3">
      <c r="A2" s="67" t="s">
        <v>20</v>
      </c>
      <c r="B2" s="29" t="s">
        <v>21</v>
      </c>
      <c r="C2" s="30"/>
      <c r="D2" s="30"/>
      <c r="E2" s="31"/>
      <c r="F2" s="32"/>
    </row>
    <row r="3" spans="1:6" ht="15.75" x14ac:dyDescent="0.25">
      <c r="A3" s="68"/>
      <c r="B3" s="33" t="s">
        <v>22</v>
      </c>
      <c r="C3" s="34">
        <v>2</v>
      </c>
      <c r="D3" s="35">
        <v>211050</v>
      </c>
      <c r="E3" s="36">
        <f>C3*D3</f>
        <v>422100</v>
      </c>
      <c r="F3" s="37">
        <f>E3*1.2</f>
        <v>506520</v>
      </c>
    </row>
    <row r="4" spans="1:6" ht="15.75" x14ac:dyDescent="0.25">
      <c r="A4" s="68"/>
      <c r="B4" s="33" t="s">
        <v>23</v>
      </c>
      <c r="C4" s="34">
        <v>2</v>
      </c>
      <c r="D4" s="35">
        <v>287800</v>
      </c>
      <c r="E4" s="36">
        <f t="shared" ref="E4:E11" si="0">C4*D4</f>
        <v>575600</v>
      </c>
      <c r="F4" s="37">
        <f>E4*1.2</f>
        <v>690720</v>
      </c>
    </row>
    <row r="5" spans="1:6" ht="18.75" x14ac:dyDescent="0.25">
      <c r="A5" s="68"/>
      <c r="B5" s="38" t="s">
        <v>24</v>
      </c>
      <c r="C5" s="34"/>
      <c r="D5" s="35"/>
      <c r="E5" s="36"/>
      <c r="F5" s="37"/>
    </row>
    <row r="6" spans="1:6" ht="15.75" x14ac:dyDescent="0.25">
      <c r="A6" s="68"/>
      <c r="B6" s="33" t="s">
        <v>25</v>
      </c>
      <c r="C6" s="34">
        <v>12</v>
      </c>
      <c r="D6" s="35">
        <v>124000</v>
      </c>
      <c r="E6" s="36">
        <f t="shared" si="0"/>
        <v>1488000</v>
      </c>
      <c r="F6" s="37">
        <f>E6*1.2</f>
        <v>1785600</v>
      </c>
    </row>
    <row r="7" spans="1:6" ht="18.75" x14ac:dyDescent="0.25">
      <c r="A7" s="68"/>
      <c r="B7" s="38" t="s">
        <v>26</v>
      </c>
      <c r="C7" s="34"/>
      <c r="D7" s="35"/>
      <c r="E7" s="36"/>
      <c r="F7" s="37"/>
    </row>
    <row r="8" spans="1:6" ht="15.75" x14ac:dyDescent="0.25">
      <c r="A8" s="68"/>
      <c r="B8" s="33" t="s">
        <v>27</v>
      </c>
      <c r="C8" s="34">
        <v>1</v>
      </c>
      <c r="D8" s="35">
        <v>2991370</v>
      </c>
      <c r="E8" s="36">
        <f t="shared" si="0"/>
        <v>2991370</v>
      </c>
      <c r="F8" s="37">
        <f>E8*1.2</f>
        <v>3589644</v>
      </c>
    </row>
    <row r="9" spans="1:6" ht="18.75" x14ac:dyDescent="0.25">
      <c r="A9" s="68"/>
      <c r="B9" s="38" t="s">
        <v>28</v>
      </c>
      <c r="C9" s="34"/>
      <c r="D9" s="35"/>
      <c r="E9" s="36"/>
      <c r="F9" s="37"/>
    </row>
    <row r="10" spans="1:6" ht="15.75" x14ac:dyDescent="0.25">
      <c r="A10" s="68"/>
      <c r="B10" s="33" t="s">
        <v>29</v>
      </c>
      <c r="C10" s="34">
        <v>1</v>
      </c>
      <c r="D10" s="35">
        <v>610300</v>
      </c>
      <c r="E10" s="36">
        <f t="shared" si="0"/>
        <v>610300</v>
      </c>
      <c r="F10" s="37">
        <f>E10*1.2</f>
        <v>732360</v>
      </c>
    </row>
    <row r="11" spans="1:6" ht="16.5" thickBot="1" x14ac:dyDescent="0.3">
      <c r="A11" s="68"/>
      <c r="B11" s="39" t="s">
        <v>30</v>
      </c>
      <c r="C11" s="40">
        <v>1</v>
      </c>
      <c r="D11" s="41">
        <v>229400</v>
      </c>
      <c r="E11" s="42">
        <f t="shared" si="0"/>
        <v>229400</v>
      </c>
      <c r="F11" s="43">
        <f>E11*1.2</f>
        <v>275280</v>
      </c>
    </row>
    <row r="12" spans="1:6" ht="18" thickBot="1" x14ac:dyDescent="0.35">
      <c r="A12" s="69"/>
      <c r="B12" s="44" t="s">
        <v>31</v>
      </c>
      <c r="C12" s="45"/>
      <c r="D12" s="46"/>
      <c r="E12" s="47">
        <f>SUM(E2:E11)</f>
        <v>6316770</v>
      </c>
      <c r="F12" s="48">
        <f>SUM(F3:F11)</f>
        <v>7580124</v>
      </c>
    </row>
    <row r="13" spans="1:6" ht="18.75" x14ac:dyDescent="0.25">
      <c r="A13" s="67" t="s">
        <v>32</v>
      </c>
      <c r="B13" s="29" t="s">
        <v>21</v>
      </c>
      <c r="C13" s="30"/>
      <c r="D13" s="30"/>
      <c r="E13" s="31"/>
      <c r="F13" s="32"/>
    </row>
    <row r="14" spans="1:6" ht="15.75" x14ac:dyDescent="0.25">
      <c r="A14" s="68"/>
      <c r="B14" s="33" t="s">
        <v>22</v>
      </c>
      <c r="C14" s="34">
        <v>2</v>
      </c>
      <c r="D14" s="35">
        <v>224204</v>
      </c>
      <c r="E14" s="36">
        <f>C14*D14</f>
        <v>448408</v>
      </c>
      <c r="F14" s="37">
        <f>E14*1.2</f>
        <v>538089.6</v>
      </c>
    </row>
    <row r="15" spans="1:6" ht="15.75" x14ac:dyDescent="0.25">
      <c r="A15" s="68"/>
      <c r="B15" s="33" t="s">
        <v>23</v>
      </c>
      <c r="C15" s="34">
        <v>2</v>
      </c>
      <c r="D15" s="35">
        <v>256722</v>
      </c>
      <c r="E15" s="36">
        <f t="shared" ref="E15" si="1">C15*D15</f>
        <v>513444</v>
      </c>
      <c r="F15" s="37">
        <f>E15*1.2</f>
        <v>616132.79999999993</v>
      </c>
    </row>
    <row r="16" spans="1:6" ht="18.75" x14ac:dyDescent="0.25">
      <c r="A16" s="68"/>
      <c r="B16" s="38" t="s">
        <v>24</v>
      </c>
      <c r="C16" s="34"/>
      <c r="D16" s="35"/>
      <c r="E16" s="36"/>
      <c r="F16" s="37"/>
    </row>
    <row r="17" spans="1:6" ht="15.75" x14ac:dyDescent="0.25">
      <c r="A17" s="68"/>
      <c r="B17" s="33" t="s">
        <v>25</v>
      </c>
      <c r="C17" s="34">
        <v>12</v>
      </c>
      <c r="D17" s="35">
        <v>129459</v>
      </c>
      <c r="E17" s="36">
        <f t="shared" ref="E17" si="2">C17*D17</f>
        <v>1553508</v>
      </c>
      <c r="F17" s="37">
        <f>E17*1.2</f>
        <v>1864209.5999999999</v>
      </c>
    </row>
    <row r="18" spans="1:6" ht="18.75" x14ac:dyDescent="0.25">
      <c r="A18" s="68"/>
      <c r="B18" s="38" t="s">
        <v>26</v>
      </c>
      <c r="C18" s="34"/>
      <c r="D18" s="35"/>
      <c r="E18" s="36"/>
      <c r="F18" s="37"/>
    </row>
    <row r="19" spans="1:6" ht="15.75" x14ac:dyDescent="0.25">
      <c r="A19" s="68"/>
      <c r="B19" s="33" t="s">
        <v>27</v>
      </c>
      <c r="C19" s="34">
        <v>1</v>
      </c>
      <c r="D19" s="35">
        <v>2984300</v>
      </c>
      <c r="E19" s="36">
        <f t="shared" ref="E19" si="3">C19*D19</f>
        <v>2984300</v>
      </c>
      <c r="F19" s="37">
        <f>E19*1.2</f>
        <v>3581160</v>
      </c>
    </row>
    <row r="20" spans="1:6" ht="18.75" x14ac:dyDescent="0.25">
      <c r="A20" s="68"/>
      <c r="B20" s="38" t="s">
        <v>28</v>
      </c>
      <c r="C20" s="34"/>
      <c r="D20" s="35"/>
      <c r="E20" s="36"/>
      <c r="F20" s="37"/>
    </row>
    <row r="21" spans="1:6" ht="15.75" x14ac:dyDescent="0.25">
      <c r="A21" s="68"/>
      <c r="B21" s="33" t="s">
        <v>29</v>
      </c>
      <c r="C21" s="34">
        <v>1</v>
      </c>
      <c r="D21" s="35">
        <v>599222</v>
      </c>
      <c r="E21" s="36">
        <f t="shared" ref="E21:E22" si="4">C21*D21</f>
        <v>599222</v>
      </c>
      <c r="F21" s="37">
        <f>E21*1.2</f>
        <v>719066.4</v>
      </c>
    </row>
    <row r="22" spans="1:6" ht="16.5" thickBot="1" x14ac:dyDescent="0.3">
      <c r="A22" s="68"/>
      <c r="B22" s="39" t="s">
        <v>30</v>
      </c>
      <c r="C22" s="40">
        <v>1</v>
      </c>
      <c r="D22" s="41">
        <v>201900</v>
      </c>
      <c r="E22" s="42">
        <f t="shared" si="4"/>
        <v>201900</v>
      </c>
      <c r="F22" s="43">
        <f>E22*1.2</f>
        <v>242280</v>
      </c>
    </row>
    <row r="23" spans="1:6" ht="18" thickBot="1" x14ac:dyDescent="0.35">
      <c r="A23" s="69"/>
      <c r="B23" s="44" t="s">
        <v>31</v>
      </c>
      <c r="C23" s="45"/>
      <c r="D23" s="46"/>
      <c r="E23" s="47">
        <f>SUM(E13:E22)</f>
        <v>6300782</v>
      </c>
      <c r="F23" s="48">
        <f>SUM(F14:F22)</f>
        <v>7560938.4000000004</v>
      </c>
    </row>
    <row r="24" spans="1:6" ht="18.75" x14ac:dyDescent="0.25">
      <c r="A24" s="67" t="s">
        <v>33</v>
      </c>
      <c r="B24" s="29" t="s">
        <v>21</v>
      </c>
      <c r="C24" s="30"/>
      <c r="D24" s="30"/>
      <c r="E24" s="31"/>
      <c r="F24" s="32"/>
    </row>
    <row r="25" spans="1:6" ht="15.75" x14ac:dyDescent="0.25">
      <c r="A25" s="68"/>
      <c r="B25" s="33" t="s">
        <v>22</v>
      </c>
      <c r="C25" s="34">
        <v>2</v>
      </c>
      <c r="D25" s="35">
        <v>225099</v>
      </c>
      <c r="E25" s="36">
        <f>C25*D25</f>
        <v>450198</v>
      </c>
      <c r="F25" s="37">
        <f>E25*1.2</f>
        <v>540237.6</v>
      </c>
    </row>
    <row r="26" spans="1:6" ht="15.75" x14ac:dyDescent="0.25">
      <c r="A26" s="68"/>
      <c r="B26" s="33" t="s">
        <v>23</v>
      </c>
      <c r="C26" s="34">
        <v>2</v>
      </c>
      <c r="D26" s="35">
        <v>292884</v>
      </c>
      <c r="E26" s="36">
        <f t="shared" ref="E26" si="5">C26*D26</f>
        <v>585768</v>
      </c>
      <c r="F26" s="37">
        <f>E26*1.2</f>
        <v>702921.6</v>
      </c>
    </row>
    <row r="27" spans="1:6" ht="18.75" x14ac:dyDescent="0.25">
      <c r="A27" s="68"/>
      <c r="B27" s="38" t="s">
        <v>24</v>
      </c>
      <c r="C27" s="34"/>
      <c r="D27" s="35"/>
      <c r="E27" s="36"/>
      <c r="F27" s="37"/>
    </row>
    <row r="28" spans="1:6" ht="15.75" x14ac:dyDescent="0.25">
      <c r="A28" s="68"/>
      <c r="B28" s="33" t="s">
        <v>25</v>
      </c>
      <c r="C28" s="34">
        <v>12</v>
      </c>
      <c r="D28" s="35">
        <v>137189</v>
      </c>
      <c r="E28" s="36">
        <f t="shared" ref="E28" si="6">C28*D28</f>
        <v>1646268</v>
      </c>
      <c r="F28" s="37">
        <f>E28*1.2</f>
        <v>1975521.5999999999</v>
      </c>
    </row>
    <row r="29" spans="1:6" ht="18.75" x14ac:dyDescent="0.25">
      <c r="A29" s="68"/>
      <c r="B29" s="38" t="s">
        <v>26</v>
      </c>
      <c r="C29" s="34"/>
      <c r="D29" s="35"/>
      <c r="E29" s="36"/>
      <c r="F29" s="37"/>
    </row>
    <row r="30" spans="1:6" ht="15.75" x14ac:dyDescent="0.25">
      <c r="A30" s="68"/>
      <c r="B30" s="33" t="s">
        <v>27</v>
      </c>
      <c r="C30" s="34">
        <v>1</v>
      </c>
      <c r="D30" s="35">
        <v>3062124</v>
      </c>
      <c r="E30" s="36">
        <f t="shared" ref="E30" si="7">C30*D30</f>
        <v>3062124</v>
      </c>
      <c r="F30" s="37">
        <f>E30*1.2</f>
        <v>3674548.8</v>
      </c>
    </row>
    <row r="31" spans="1:6" ht="18.75" x14ac:dyDescent="0.25">
      <c r="A31" s="68"/>
      <c r="B31" s="38" t="s">
        <v>28</v>
      </c>
      <c r="C31" s="34"/>
      <c r="D31" s="35"/>
      <c r="E31" s="36"/>
      <c r="F31" s="37"/>
    </row>
    <row r="32" spans="1:6" ht="15.75" x14ac:dyDescent="0.25">
      <c r="A32" s="68"/>
      <c r="B32" s="33" t="s">
        <v>29</v>
      </c>
      <c r="C32" s="34">
        <v>1</v>
      </c>
      <c r="D32" s="35">
        <v>605934</v>
      </c>
      <c r="E32" s="36">
        <f t="shared" ref="E32:E33" si="8">C32*D32</f>
        <v>605934</v>
      </c>
      <c r="F32" s="37">
        <f>E32*1.2</f>
        <v>727120.79999999993</v>
      </c>
    </row>
    <row r="33" spans="1:6" ht="16.5" thickBot="1" x14ac:dyDescent="0.3">
      <c r="A33" s="68"/>
      <c r="B33" s="39" t="s">
        <v>30</v>
      </c>
      <c r="C33" s="40">
        <v>1</v>
      </c>
      <c r="D33" s="41">
        <v>250000</v>
      </c>
      <c r="E33" s="42">
        <f t="shared" si="8"/>
        <v>250000</v>
      </c>
      <c r="F33" s="43">
        <f>E33*1.2</f>
        <v>300000</v>
      </c>
    </row>
    <row r="34" spans="1:6" ht="18" thickBot="1" x14ac:dyDescent="0.35">
      <c r="A34" s="69"/>
      <c r="B34" s="44" t="s">
        <v>31</v>
      </c>
      <c r="C34" s="45"/>
      <c r="D34" s="46"/>
      <c r="E34" s="47">
        <f>SUM(E24:E33)</f>
        <v>6600292</v>
      </c>
      <c r="F34" s="48">
        <f>SUM(F25:F33)</f>
        <v>7920350.3999999994</v>
      </c>
    </row>
    <row r="35" spans="1:6" ht="18.75" x14ac:dyDescent="0.25">
      <c r="A35" s="70" t="s">
        <v>34</v>
      </c>
      <c r="B35" s="29" t="s">
        <v>21</v>
      </c>
      <c r="C35" s="30"/>
      <c r="D35" s="30"/>
      <c r="E35" s="31"/>
      <c r="F35" s="32"/>
    </row>
    <row r="36" spans="1:6" ht="15.75" x14ac:dyDescent="0.25">
      <c r="A36" s="71"/>
      <c r="B36" s="33" t="s">
        <v>22</v>
      </c>
      <c r="C36" s="34">
        <v>2</v>
      </c>
      <c r="D36" s="35">
        <f>(D3+D14+D25)/3</f>
        <v>220117.66666666666</v>
      </c>
      <c r="E36" s="36">
        <f>C36*D36</f>
        <v>440235.33333333331</v>
      </c>
      <c r="F36" s="37">
        <f>E36*1.2</f>
        <v>528282.39999999991</v>
      </c>
    </row>
    <row r="37" spans="1:6" ht="15.75" x14ac:dyDescent="0.25">
      <c r="A37" s="71"/>
      <c r="B37" s="33" t="s">
        <v>23</v>
      </c>
      <c r="C37" s="34">
        <v>2</v>
      </c>
      <c r="D37" s="35">
        <f>(D4+D15+D26)/3</f>
        <v>279135.33333333331</v>
      </c>
      <c r="E37" s="36">
        <f t="shared" ref="E37" si="9">C37*D37</f>
        <v>558270.66666666663</v>
      </c>
      <c r="F37" s="37">
        <f>E37*1.2</f>
        <v>669924.79999999993</v>
      </c>
    </row>
    <row r="38" spans="1:6" ht="18.75" x14ac:dyDescent="0.25">
      <c r="A38" s="71"/>
      <c r="B38" s="38" t="s">
        <v>24</v>
      </c>
      <c r="C38" s="34"/>
      <c r="D38" s="35"/>
      <c r="E38" s="36"/>
      <c r="F38" s="37"/>
    </row>
    <row r="39" spans="1:6" ht="15.75" x14ac:dyDescent="0.25">
      <c r="A39" s="71"/>
      <c r="B39" s="33" t="s">
        <v>25</v>
      </c>
      <c r="C39" s="34">
        <v>12</v>
      </c>
      <c r="D39" s="35">
        <f>(D6+D17+D28)/3</f>
        <v>130216</v>
      </c>
      <c r="E39" s="36">
        <f t="shared" ref="E39" si="10">C39*D39</f>
        <v>1562592</v>
      </c>
      <c r="F39" s="37">
        <f>E39*1.2</f>
        <v>1875110.4</v>
      </c>
    </row>
    <row r="40" spans="1:6" ht="18.75" x14ac:dyDescent="0.25">
      <c r="A40" s="71"/>
      <c r="B40" s="38" t="s">
        <v>26</v>
      </c>
      <c r="C40" s="34"/>
      <c r="D40" s="35"/>
      <c r="E40" s="36"/>
      <c r="F40" s="37"/>
    </row>
    <row r="41" spans="1:6" ht="15.75" x14ac:dyDescent="0.25">
      <c r="A41" s="71"/>
      <c r="B41" s="33" t="s">
        <v>27</v>
      </c>
      <c r="C41" s="34">
        <v>1</v>
      </c>
      <c r="D41" s="35">
        <f>(D8+D19+D30)/3</f>
        <v>3012598</v>
      </c>
      <c r="E41" s="36">
        <f t="shared" ref="E41" si="11">C41*D41</f>
        <v>3012598</v>
      </c>
      <c r="F41" s="37">
        <f>E41*1.2</f>
        <v>3615117.6</v>
      </c>
    </row>
    <row r="42" spans="1:6" ht="18.75" x14ac:dyDescent="0.25">
      <c r="A42" s="71"/>
      <c r="B42" s="38" t="s">
        <v>28</v>
      </c>
      <c r="C42" s="34"/>
      <c r="D42" s="35"/>
      <c r="E42" s="36"/>
      <c r="F42" s="37"/>
    </row>
    <row r="43" spans="1:6" ht="15.75" x14ac:dyDescent="0.25">
      <c r="A43" s="71"/>
      <c r="B43" s="33" t="s">
        <v>29</v>
      </c>
      <c r="C43" s="34">
        <v>1</v>
      </c>
      <c r="D43" s="35">
        <f>(D10+D21+D32)/3</f>
        <v>605152</v>
      </c>
      <c r="E43" s="36">
        <f t="shared" ref="E43:E44" si="12">C43*D43</f>
        <v>605152</v>
      </c>
      <c r="F43" s="37">
        <f>E43*1.2</f>
        <v>726182.40000000002</v>
      </c>
    </row>
    <row r="44" spans="1:6" ht="16.5" thickBot="1" x14ac:dyDescent="0.3">
      <c r="A44" s="71"/>
      <c r="B44" s="33" t="s">
        <v>30</v>
      </c>
      <c r="C44" s="34">
        <v>1</v>
      </c>
      <c r="D44" s="35">
        <f>(D11+D22+D33)/3</f>
        <v>227100</v>
      </c>
      <c r="E44" s="36">
        <f t="shared" si="12"/>
        <v>227100</v>
      </c>
      <c r="F44" s="37">
        <f>E44*1.2</f>
        <v>272520</v>
      </c>
    </row>
    <row r="45" spans="1:6" ht="19.5" thickBot="1" x14ac:dyDescent="0.35">
      <c r="A45" s="72"/>
      <c r="B45" s="49" t="s">
        <v>35</v>
      </c>
      <c r="C45" s="50"/>
      <c r="D45" s="51"/>
      <c r="E45" s="52">
        <f>SUM(E35:E44)</f>
        <v>6405948</v>
      </c>
      <c r="F45" s="53">
        <f>SUM(F36:F44)</f>
        <v>7687137.5999999996</v>
      </c>
    </row>
  </sheetData>
  <mergeCells count="4">
    <mergeCell ref="A2:A12"/>
    <mergeCell ref="A13:A23"/>
    <mergeCell ref="A24:A34"/>
    <mergeCell ref="A35:A45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92C9BE8E9CF145925CE1F30C6F33DB" ma:contentTypeVersion="2" ma:contentTypeDescription="Umožňuje vytvoriť nový dokument." ma:contentTypeScope="" ma:versionID="6aeef32f3c0e884ae219cb782f5ed9e4">
  <xsd:schema xmlns:xsd="http://www.w3.org/2001/XMLSchema" xmlns:xs="http://www.w3.org/2001/XMLSchema" xmlns:p="http://schemas.microsoft.com/office/2006/metadata/properties" xmlns:ns2="8556e196-4a5e-4f1e-91e2-a54f73d8e3c4" targetNamespace="http://schemas.microsoft.com/office/2006/metadata/properties" ma:root="true" ma:fieldsID="72c2c00ce5b42c56b54f94f5d06b30b1" ns2:_="">
    <xsd:import namespace="8556e196-4a5e-4f1e-91e2-a54f73d8e3c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6e196-4a5e-4f1e-91e2-a54f73d8e3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BE6F2E-8456-48F0-B918-74724153E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F056B-D17C-48AF-B882-7EC3F9B827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DECC55-6D0D-48F1-8202-23D4E4E35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6e196-4a5e-4f1e-91e2-a54f73d8e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Merace</vt:lpstr>
      <vt:lpstr>ulozisko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2022-08-10T11:14:23Z</dcterms:created>
  <dcterms:modified xsi:type="dcterms:W3CDTF">2022-09-28T12:41:47Z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0x0101004392C9BE8E9CF145925CE1F30C6F33DB</vt:lpwstr>
  </property>
</Properties>
</file>