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capgemini.sharepoint.com/sites/data.europa.euINTERNAL/Shared Documents/Service 2/03. Challenge 3 - ODM/05. Preliminary Scoring/"/>
    </mc:Choice>
  </mc:AlternateContent>
  <xr:revisionPtr revIDLastSave="10" documentId="8_{124D800F-64BD-43D3-ACDB-C6554977E843}" xr6:coauthVersionLast="46" xr6:coauthVersionMax="46" xr10:uidLastSave="{1E6BB346-3687-422C-85AC-7625480AEAF7}"/>
  <bookViews>
    <workbookView xWindow="-110" yWindow="-110" windowWidth="19420" windowHeight="10420" xr2:uid="{7753D289-2603-494A-BC03-212841254CA4}"/>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0" i="1" l="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2" i="1" s="1"/>
  <c r="G837" i="1"/>
  <c r="G836" i="1"/>
  <c r="G835" i="1"/>
  <c r="G834" i="1"/>
  <c r="G833" i="1"/>
  <c r="G831" i="1"/>
  <c r="G830" i="1"/>
  <c r="G829" i="1"/>
  <c r="G828" i="1"/>
  <c r="G827" i="1"/>
  <c r="G826" i="1"/>
  <c r="G825" i="1"/>
  <c r="G824" i="1"/>
  <c r="G823" i="1"/>
  <c r="G822" i="1"/>
  <c r="G821" i="1"/>
  <c r="G820" i="1"/>
  <c r="G819" i="1"/>
  <c r="G818" i="1"/>
  <c r="G817" i="1"/>
  <c r="G816" i="1"/>
  <c r="G815" i="1"/>
  <c r="G814" i="1"/>
  <c r="G813" i="1"/>
  <c r="G812" i="1"/>
  <c r="G811" i="1"/>
  <c r="G810" i="1"/>
  <c r="G809" i="1"/>
  <c r="D809" i="1"/>
  <c r="G808" i="1"/>
  <c r="G807" i="1"/>
  <c r="G806" i="1"/>
  <c r="G805" i="1"/>
  <c r="G804" i="1"/>
  <c r="G803" i="1"/>
  <c r="G802" i="1"/>
  <c r="G801" i="1"/>
  <c r="D801" i="1"/>
  <c r="G800" i="1"/>
  <c r="G799" i="1"/>
  <c r="G798" i="1"/>
  <c r="G797" i="1"/>
  <c r="G796" i="1"/>
  <c r="G795" i="1"/>
  <c r="G794" i="1"/>
  <c r="G793" i="1"/>
  <c r="G792" i="1"/>
  <c r="G791" i="1"/>
  <c r="G790" i="1"/>
  <c r="G789" i="1"/>
  <c r="G788" i="1"/>
  <c r="G787" i="1"/>
  <c r="G786" i="1"/>
  <c r="G785" i="1"/>
  <c r="G784" i="1"/>
  <c r="G783" i="1"/>
  <c r="G782" i="1"/>
  <c r="G781" i="1"/>
  <c r="D781" i="1"/>
  <c r="G780" i="1"/>
  <c r="G779" i="1"/>
  <c r="G778" i="1"/>
  <c r="G777" i="1"/>
  <c r="G776" i="1"/>
  <c r="G775" i="1"/>
  <c r="G774" i="1"/>
  <c r="G773" i="1"/>
  <c r="G772" i="1"/>
  <c r="G771" i="1"/>
  <c r="G770" i="1"/>
  <c r="G769" i="1"/>
  <c r="G768" i="1"/>
  <c r="G767" i="1" s="1"/>
  <c r="G766" i="1"/>
  <c r="G765" i="1"/>
  <c r="G764" i="1"/>
  <c r="G763" i="1"/>
  <c r="G762" i="1"/>
  <c r="G761" i="1"/>
  <c r="G760" i="1"/>
  <c r="G759" i="1"/>
  <c r="G758" i="1"/>
  <c r="G757" i="1"/>
  <c r="G756" i="1"/>
  <c r="G755" i="1"/>
  <c r="G754" i="1"/>
  <c r="G753" i="1"/>
  <c r="G752" i="1"/>
  <c r="G751" i="1"/>
  <c r="G750" i="1"/>
  <c r="G748" i="1"/>
  <c r="G747" i="1"/>
  <c r="G746" i="1"/>
  <c r="G745" i="1"/>
  <c r="G744" i="1"/>
  <c r="G743" i="1"/>
  <c r="G742" i="1"/>
  <c r="G741" i="1"/>
  <c r="G740" i="1"/>
  <c r="G739" i="1"/>
  <c r="G738" i="1"/>
  <c r="G737" i="1"/>
  <c r="G736" i="1"/>
  <c r="G735" i="1"/>
  <c r="G734" i="1"/>
  <c r="G733" i="1"/>
  <c r="G732" i="1"/>
  <c r="D732" i="1"/>
  <c r="G731" i="1"/>
  <c r="G730" i="1"/>
  <c r="G729" i="1"/>
  <c r="G728" i="1"/>
  <c r="G727" i="1"/>
  <c r="G726" i="1"/>
  <c r="G725" i="1"/>
  <c r="G724" i="1"/>
  <c r="G723" i="1"/>
  <c r="G722" i="1"/>
  <c r="G721" i="1"/>
  <c r="G720" i="1"/>
  <c r="G719" i="1"/>
  <c r="G718" i="1"/>
  <c r="G717" i="1"/>
  <c r="G716" i="1"/>
  <c r="G715" i="1"/>
  <c r="G714" i="1"/>
  <c r="G713" i="1"/>
  <c r="G712" i="1" s="1"/>
  <c r="G710" i="1"/>
  <c r="G709" i="1"/>
  <c r="G708" i="1"/>
  <c r="G707" i="1"/>
  <c r="G706" i="1"/>
  <c r="G705" i="1"/>
  <c r="G704" i="1"/>
  <c r="G703" i="1"/>
  <c r="G702" i="1"/>
  <c r="G701" i="1"/>
  <c r="G700" i="1"/>
  <c r="G699" i="1"/>
  <c r="G698" i="1"/>
  <c r="G697" i="1"/>
  <c r="G696" i="1"/>
  <c r="G695" i="1"/>
  <c r="G694" i="1"/>
  <c r="G693" i="1"/>
  <c r="G692" i="1"/>
  <c r="G691" i="1"/>
  <c r="G690" i="1"/>
  <c r="D690" i="1"/>
  <c r="G689" i="1"/>
  <c r="G688" i="1"/>
  <c r="G687" i="1"/>
  <c r="G686" i="1" s="1"/>
  <c r="D681" i="1"/>
  <c r="G678" i="1"/>
  <c r="D678" i="1"/>
  <c r="G677" i="1"/>
  <c r="G676" i="1"/>
  <c r="G675" i="1"/>
  <c r="G674" i="1"/>
  <c r="G673" i="1"/>
  <c r="G672" i="1"/>
  <c r="D672" i="1"/>
  <c r="G671" i="1"/>
  <c r="G670" i="1"/>
  <c r="G669" i="1"/>
  <c r="G668" i="1"/>
  <c r="G667" i="1"/>
  <c r="G666" i="1"/>
  <c r="G665" i="1"/>
  <c r="G664" i="1"/>
  <c r="G663" i="1"/>
  <c r="G662" i="1"/>
  <c r="D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s="1"/>
  <c r="G629" i="1"/>
  <c r="G628" i="1"/>
  <c r="D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s="1"/>
  <c r="G597" i="1"/>
  <c r="G596" i="1"/>
  <c r="D596" i="1"/>
  <c r="G595" i="1"/>
  <c r="G594" i="1"/>
  <c r="G593" i="1"/>
  <c r="G592" i="1"/>
  <c r="G591" i="1"/>
  <c r="G590" i="1"/>
  <c r="G589" i="1"/>
  <c r="G588" i="1"/>
  <c r="D588" i="1"/>
  <c r="G587" i="1"/>
  <c r="G586" i="1"/>
  <c r="G585" i="1"/>
  <c r="G584" i="1"/>
  <c r="G583" i="1"/>
  <c r="G582" i="1"/>
  <c r="G581" i="1"/>
  <c r="G580" i="1"/>
  <c r="G579" i="1"/>
  <c r="G578" i="1"/>
  <c r="G577" i="1"/>
  <c r="G576" i="1"/>
  <c r="G575" i="1"/>
  <c r="G574" i="1"/>
  <c r="G573" i="1"/>
  <c r="G572" i="1"/>
  <c r="G571" i="1"/>
  <c r="G570" i="1"/>
  <c r="D570" i="1"/>
  <c r="G569" i="1"/>
  <c r="G568" i="1"/>
  <c r="G567" i="1"/>
  <c r="G566" i="1"/>
  <c r="G565" i="1"/>
  <c r="G564" i="1"/>
  <c r="G563" i="1"/>
  <c r="G562" i="1"/>
  <c r="G561" i="1"/>
  <c r="G560" i="1"/>
  <c r="G559" i="1"/>
  <c r="G558" i="1"/>
  <c r="G557" i="1"/>
  <c r="D557" i="1"/>
  <c r="G556" i="1"/>
  <c r="G555" i="1"/>
  <c r="G554" i="1"/>
  <c r="G553" i="1"/>
  <c r="G552" i="1"/>
  <c r="D552" i="1"/>
  <c r="G551" i="1"/>
  <c r="G550" i="1"/>
  <c r="G549" i="1"/>
  <c r="G548" i="1"/>
  <c r="G547" i="1"/>
  <c r="G546" i="1"/>
  <c r="G545" i="1"/>
  <c r="G544" i="1"/>
  <c r="G543" i="1"/>
  <c r="G542" i="1"/>
  <c r="G541" i="1"/>
  <c r="G528" i="1" s="1"/>
  <c r="G540" i="1"/>
  <c r="D540" i="1"/>
  <c r="G539" i="1"/>
  <c r="G538" i="1"/>
  <c r="G537" i="1"/>
  <c r="G536" i="1"/>
  <c r="G535" i="1"/>
  <c r="D535" i="1"/>
  <c r="G534" i="1"/>
  <c r="G533" i="1"/>
  <c r="G532" i="1"/>
  <c r="G531" i="1"/>
  <c r="G530" i="1"/>
  <c r="G529" i="1"/>
  <c r="G527" i="1"/>
  <c r="G526" i="1"/>
  <c r="G525" i="1"/>
  <c r="G524" i="1"/>
  <c r="G523" i="1"/>
  <c r="G522" i="1"/>
  <c r="G521" i="1"/>
  <c r="G520" i="1"/>
  <c r="G519" i="1"/>
  <c r="G518" i="1"/>
  <c r="G517" i="1"/>
  <c r="G516" i="1"/>
  <c r="G515" i="1"/>
  <c r="G514" i="1"/>
  <c r="G513" i="1"/>
  <c r="G512" i="1"/>
  <c r="G511" i="1"/>
  <c r="G510" i="1"/>
  <c r="G509" i="1"/>
  <c r="G508" i="1"/>
  <c r="G507" i="1"/>
  <c r="G506" i="1"/>
  <c r="D506" i="1"/>
  <c r="G505" i="1"/>
  <c r="G504" i="1"/>
  <c r="G503" i="1"/>
  <c r="G502" i="1"/>
  <c r="G501" i="1"/>
  <c r="G500" i="1"/>
  <c r="G499" i="1"/>
  <c r="G498" i="1"/>
  <c r="G497" i="1"/>
  <c r="G496" i="1"/>
  <c r="G495" i="1"/>
  <c r="G494" i="1"/>
  <c r="G493" i="1"/>
  <c r="G492" i="1"/>
  <c r="G491" i="1"/>
  <c r="G490" i="1"/>
  <c r="G489" i="1"/>
  <c r="G488" i="1"/>
  <c r="G487" i="1"/>
  <c r="G486" i="1"/>
  <c r="D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D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s="1"/>
  <c r="G406" i="1" s="1"/>
  <c r="D404" i="1"/>
  <c r="G402" i="1"/>
  <c r="G401" i="1"/>
  <c r="D401" i="1"/>
  <c r="G400" i="1"/>
  <c r="G399" i="1"/>
  <c r="G398" i="1"/>
  <c r="G397" i="1"/>
  <c r="G396" i="1"/>
  <c r="G395" i="1"/>
  <c r="G394" i="1"/>
  <c r="D394" i="1"/>
  <c r="G393" i="1"/>
  <c r="G392" i="1"/>
  <c r="G391" i="1"/>
  <c r="G390" i="1"/>
  <c r="G389" i="1"/>
  <c r="G388" i="1"/>
  <c r="G387" i="1"/>
  <c r="D387" i="1"/>
  <c r="G386" i="1"/>
  <c r="G385" i="1"/>
  <c r="G384" i="1"/>
  <c r="G383" i="1"/>
  <c r="G382" i="1"/>
  <c r="G381" i="1"/>
  <c r="G380" i="1"/>
  <c r="D380" i="1"/>
  <c r="G379" i="1"/>
  <c r="G378" i="1"/>
  <c r="G375" i="1" s="1"/>
  <c r="G377" i="1"/>
  <c r="G376" i="1"/>
  <c r="G374" i="1"/>
  <c r="G373" i="1"/>
  <c r="G372" i="1"/>
  <c r="G371" i="1"/>
  <c r="G369" i="1"/>
  <c r="G368" i="1"/>
  <c r="G367" i="1"/>
  <c r="G366" i="1"/>
  <c r="D366" i="1"/>
  <c r="G365" i="1"/>
  <c r="G364" i="1"/>
  <c r="G363" i="1"/>
  <c r="G362" i="1"/>
  <c r="G361" i="1"/>
  <c r="G360" i="1"/>
  <c r="G359" i="1"/>
  <c r="D359" i="1"/>
  <c r="G358" i="1"/>
  <c r="G357" i="1"/>
  <c r="G356" i="1"/>
  <c r="G355" i="1"/>
  <c r="G354" i="1"/>
  <c r="G353" i="1"/>
  <c r="G352" i="1"/>
  <c r="D352" i="1"/>
  <c r="G351" i="1"/>
  <c r="G350" i="1"/>
  <c r="G349" i="1"/>
  <c r="G348" i="1"/>
  <c r="G347" i="1"/>
  <c r="G346" i="1"/>
  <c r="G345" i="1"/>
  <c r="D345" i="1"/>
  <c r="G344" i="1"/>
  <c r="G343" i="1"/>
  <c r="G342" i="1"/>
  <c r="G341" i="1"/>
  <c r="G340" i="1" s="1"/>
  <c r="G339" i="1"/>
  <c r="G338" i="1"/>
  <c r="G337" i="1"/>
  <c r="G336" i="1"/>
  <c r="G335" i="1"/>
  <c r="G334" i="1"/>
  <c r="G333" i="1"/>
  <c r="G332" i="1"/>
  <c r="G331" i="1"/>
  <c r="G330" i="1"/>
  <c r="G329" i="1"/>
  <c r="G327" i="1"/>
  <c r="G326" i="1"/>
  <c r="G325" i="1"/>
  <c r="G324" i="1"/>
  <c r="D324" i="1"/>
  <c r="G323" i="1"/>
  <c r="G322" i="1"/>
  <c r="G321" i="1"/>
  <c r="G320" i="1"/>
  <c r="G319" i="1"/>
  <c r="G318" i="1"/>
  <c r="G317" i="1"/>
  <c r="G312" i="1" s="1"/>
  <c r="D317" i="1"/>
  <c r="G316" i="1"/>
  <c r="G315" i="1"/>
  <c r="G314" i="1"/>
  <c r="G313" i="1"/>
  <c r="G311" i="1"/>
  <c r="G310" i="1"/>
  <c r="G309" i="1"/>
  <c r="G308" i="1"/>
  <c r="G307" i="1"/>
  <c r="G306" i="1"/>
  <c r="G305" i="1"/>
  <c r="G304" i="1"/>
  <c r="G303" i="1"/>
  <c r="G302" i="1"/>
  <c r="G301" i="1"/>
  <c r="G300" i="1"/>
  <c r="G299" i="1"/>
  <c r="G298" i="1"/>
  <c r="G297" i="1"/>
  <c r="G296" i="1"/>
  <c r="G295" i="1"/>
  <c r="G294" i="1"/>
  <c r="G292" i="1"/>
  <c r="G291" i="1"/>
  <c r="D291" i="1"/>
  <c r="G290" i="1"/>
  <c r="G289" i="1"/>
  <c r="G287" i="1"/>
  <c r="G286" i="1"/>
  <c r="G285" i="1"/>
  <c r="G284" i="1"/>
  <c r="G283" i="1"/>
  <c r="G282" i="1"/>
  <c r="G281" i="1"/>
  <c r="G279" i="1"/>
  <c r="G278" i="1"/>
  <c r="G277" i="1"/>
  <c r="D277" i="1"/>
  <c r="G276" i="1"/>
  <c r="G275" i="1"/>
  <c r="G274" i="1"/>
  <c r="G272" i="1" s="1"/>
  <c r="G273" i="1"/>
  <c r="G271" i="1"/>
  <c r="G270" i="1"/>
  <c r="G269" i="1"/>
  <c r="G268" i="1"/>
  <c r="G267" i="1"/>
  <c r="G265" i="1"/>
  <c r="G264" i="1"/>
  <c r="G263" i="1"/>
  <c r="G262" i="1"/>
  <c r="G261" i="1"/>
  <c r="G259" i="1"/>
  <c r="G258" i="1"/>
  <c r="D258" i="1"/>
  <c r="G257" i="1"/>
  <c r="G256" i="1"/>
  <c r="G255" i="1"/>
  <c r="G254" i="1"/>
  <c r="G253" i="1"/>
  <c r="G252" i="1"/>
  <c r="D252" i="1"/>
  <c r="G251" i="1"/>
  <c r="G250" i="1"/>
  <c r="G249" i="1"/>
  <c r="G248" i="1"/>
  <c r="G247" i="1"/>
  <c r="D247" i="1"/>
  <c r="G246" i="1"/>
  <c r="G245" i="1"/>
  <c r="G244" i="1"/>
  <c r="G243" i="1"/>
  <c r="G242" i="1"/>
  <c r="D242" i="1"/>
  <c r="G241" i="1"/>
  <c r="G240" i="1"/>
  <c r="G239" i="1"/>
  <c r="G238" i="1"/>
  <c r="G237" i="1"/>
  <c r="G236" i="1"/>
  <c r="D236" i="1"/>
  <c r="G235" i="1"/>
  <c r="G234" i="1"/>
  <c r="G233" i="1"/>
  <c r="G232" i="1"/>
  <c r="G225" i="1" s="1"/>
  <c r="G231" i="1"/>
  <c r="G230" i="1"/>
  <c r="D230" i="1"/>
  <c r="G229" i="1"/>
  <c r="G228" i="1"/>
  <c r="G226" i="1"/>
  <c r="D220" i="1"/>
  <c r="G218" i="1"/>
  <c r="G217" i="1"/>
  <c r="D217" i="1"/>
  <c r="G216" i="1"/>
  <c r="G215" i="1"/>
  <c r="G214" i="1"/>
  <c r="G213" i="1"/>
  <c r="G212" i="1"/>
  <c r="G211" i="1"/>
  <c r="G210" i="1"/>
  <c r="G208" i="1"/>
  <c r="G207" i="1"/>
  <c r="D207" i="1"/>
  <c r="G206" i="1"/>
  <c r="G205" i="1"/>
  <c r="G204" i="1"/>
  <c r="G203" i="1"/>
  <c r="G202" i="1"/>
  <c r="G201" i="1"/>
  <c r="G200" i="1"/>
  <c r="G199" i="1"/>
  <c r="G198" i="1"/>
  <c r="G197" i="1"/>
  <c r="G196" i="1"/>
  <c r="G195" i="1"/>
  <c r="G194" i="1"/>
  <c r="G193" i="1"/>
  <c r="G192" i="1"/>
  <c r="G191" i="1"/>
  <c r="G190" i="1"/>
  <c r="G189" i="1"/>
  <c r="G188" i="1"/>
  <c r="G187" i="1"/>
  <c r="G185" i="1"/>
  <c r="G184" i="1"/>
  <c r="G183" i="1"/>
  <c r="G182" i="1"/>
  <c r="G181" i="1"/>
  <c r="G179" i="1"/>
  <c r="G178" i="1"/>
  <c r="G177" i="1"/>
  <c r="G176" i="1"/>
  <c r="G175" i="1"/>
  <c r="G174" i="1"/>
  <c r="D174" i="1"/>
  <c r="G173" i="1"/>
  <c r="G172" i="1"/>
  <c r="G171" i="1"/>
  <c r="G170" i="1"/>
  <c r="G169" i="1"/>
  <c r="G168" i="1"/>
  <c r="G167" i="1"/>
  <c r="G166" i="1"/>
  <c r="G165" i="1"/>
  <c r="G164" i="1"/>
  <c r="G163" i="1"/>
  <c r="G162" i="1"/>
  <c r="G161" i="1"/>
  <c r="G160" i="1"/>
  <c r="G159" i="1"/>
  <c r="G158" i="1"/>
  <c r="G157" i="1"/>
  <c r="G156" i="1"/>
  <c r="G154" i="1" s="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7" i="1"/>
  <c r="G96" i="1"/>
  <c r="G95" i="1"/>
  <c r="G94" i="1"/>
  <c r="G93" i="1"/>
  <c r="G92" i="1"/>
  <c r="G91" i="1"/>
  <c r="G90" i="1"/>
  <c r="G89" i="1"/>
  <c r="G82" i="1" s="1"/>
  <c r="G88" i="1"/>
  <c r="G87" i="1"/>
  <c r="G86" i="1"/>
  <c r="G85" i="1"/>
  <c r="G84" i="1"/>
  <c r="G83"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D42" i="1"/>
  <c r="G41" i="1"/>
  <c r="G40" i="1"/>
  <c r="G39" i="1"/>
  <c r="G38" i="1"/>
  <c r="G37" i="1"/>
  <c r="D37" i="1"/>
  <c r="G36" i="1"/>
  <c r="G35" i="1"/>
  <c r="G34" i="1"/>
  <c r="G33" i="1"/>
  <c r="G32" i="1"/>
  <c r="D32" i="1"/>
  <c r="G31" i="1"/>
  <c r="G30" i="1"/>
  <c r="G29" i="1"/>
  <c r="G28" i="1"/>
  <c r="G27" i="1"/>
  <c r="G26" i="1"/>
  <c r="G25" i="1"/>
  <c r="G24" i="1"/>
  <c r="G23" i="1"/>
  <c r="G22" i="1"/>
  <c r="D22" i="1"/>
  <c r="G21" i="1"/>
  <c r="G20" i="1"/>
  <c r="G19" i="1"/>
  <c r="G18" i="1"/>
  <c r="G17" i="1"/>
  <c r="G16" i="1"/>
  <c r="G15" i="1"/>
  <c r="G14" i="1"/>
  <c r="G13" i="1"/>
  <c r="G6" i="1" s="1"/>
  <c r="G12" i="1"/>
  <c r="G11" i="1"/>
  <c r="G10" i="1"/>
  <c r="G9" i="1"/>
  <c r="G8" i="1"/>
  <c r="G7" i="1"/>
  <c r="B832" i="1"/>
  <c r="B767" i="1"/>
  <c r="B712" i="1"/>
  <c r="B686" i="1"/>
  <c r="B683" i="1"/>
  <c r="B630" i="1"/>
  <c r="B598" i="1"/>
  <c r="B528" i="1"/>
  <c r="B409" i="1"/>
  <c r="B406" i="1"/>
  <c r="B375" i="1"/>
  <c r="B340" i="1"/>
  <c r="B312" i="1"/>
  <c r="B222" i="1" s="1"/>
  <c r="B272" i="1"/>
  <c r="B225" i="1"/>
  <c r="B154" i="1"/>
  <c r="B82" i="1"/>
  <c r="B6" i="1"/>
  <c r="G683" i="1" l="1"/>
  <c r="G3" i="1"/>
  <c r="G222" i="1"/>
  <c r="B3" i="1"/>
  <c r="B2" i="1" s="1"/>
  <c r="G2" i="1" l="1"/>
  <c r="C481" i="1" l="1"/>
  <c r="C481" i="1" a="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tc={F63AF70F-EDA1-4A2D-89AF-F66F6E307205}</author>
  </authors>
  <commentList>
    <comment ref="C580" authorId="0" shapeId="0" xr:uid="{F63AF70F-EDA1-4A2D-89AF-F66F6E307205}">
      <text>
        <t>[Threaded comment]
Your version of Excel allows you to read this threaded comment; however, any edits to it will get removed if the file is opened in a newer version of Excel. Learn more: https://go.microsoft.com/fwlink/?linkid=870924
Comment:
    This question does not ask for 5 datasets. Most countries enter 5, but sometimes the number differs</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<sst xmlns="http://schemas.openxmlformats.org/spreadsheetml/2006/main" count="1025" uniqueCount="470">
  <si>
    <t>Maximum Score</t>
  </si>
  <si>
    <t>Dimension 1: Open Data Policy</t>
  </si>
  <si>
    <t>Please note that this section differentiates between open data policy and open data strategy. Whereas a policy in the sense referred to here can be the transposition of the PSI Directive into national legislation, a strategy refers to a document outlining the concrete vision, mission, objectives, measures to be implemented, timeline and responsible. An open data strategy would ideally include information on the open data governance structure and operating model.
Please fill out all the questions by selecting the answer option by marking it with an "x" in the boxes. If applicable, please provide additional information in the grey text box containing "Please fill your answer here".</t>
  </si>
  <si>
    <t>Question</t>
  </si>
  <si>
    <t>Answer options</t>
  </si>
  <si>
    <t>1.1 Policy framework</t>
  </si>
  <si>
    <t xml:space="preserve">Is there an open data policy in your country? </t>
  </si>
  <si>
    <t>x</t>
  </si>
  <si>
    <t>yes</t>
  </si>
  <si>
    <t>no</t>
  </si>
  <si>
    <t>other</t>
  </si>
  <si>
    <t>o If yes, please provide the URL and title of the policy document and briefly describe.
o If ‘other’, please provide a brief explanation to support your answer choice and provide the URL and indicate the policy section which explicitly references open data.</t>
  </si>
  <si>
    <t>Is there an open data strategy in your country?</t>
  </si>
  <si>
    <t>not applicable</t>
  </si>
  <si>
    <t>o If yes, please provide the URL to the strategy and describe the main highlights.  
o If 'not applicable', please provide a brief explanation to support your answer choice and provide the URL and indicate the policy section which explicitly references objectives, actions/measures, delivery timelines etc.</t>
  </si>
  <si>
    <t xml:space="preserve">Has this strategy/policy been updated in the past 24 months? </t>
  </si>
  <si>
    <t xml:space="preserve">o If yes, please briefly describe the main changes. </t>
  </si>
  <si>
    <t>Does the strategy/policy include an action plan with measures to be implemented in the open data field?</t>
  </si>
  <si>
    <t xml:space="preserve">no </t>
  </si>
  <si>
    <t>o If yes, please briefly describe the main measures described by the action plan.</t>
  </si>
  <si>
    <t>Does the strategy/policy outline measures to incentivise the publication of and access to real-time or dynamic data?</t>
  </si>
  <si>
    <t>o If yes, please briefly describe.</t>
  </si>
  <si>
    <t xml:space="preserve"> </t>
  </si>
  <si>
    <t>Does the strategy/policy outline measures to support the re-use of open data by the public sector?</t>
  </si>
  <si>
    <t>Does the strategy/ policy outline measures to support the re-use of open data by the private sector?</t>
  </si>
  <si>
    <t>8a</t>
  </si>
  <si>
    <t>Does the strategy/policy mandate carrying out and maintaining a data inventory by public bodies, whether at national or local levels?</t>
  </si>
  <si>
    <t>8b</t>
  </si>
  <si>
    <t xml:space="preserve">If yes, do these data inventories also include the data collected by public bodies that cannot be published as open data? </t>
  </si>
  <si>
    <t xml:space="preserve">Have high-value domains and/ or data sets been identified and prioritised for publication in your country? </t>
  </si>
  <si>
    <t>o If yes, which are these domains / data sets?
Please mark the domains below.
If the list refers to data sets, please map the data sets to their respective domains below.</t>
  </si>
  <si>
    <t>Data category</t>
  </si>
  <si>
    <t xml:space="preserve"> Data set name </t>
  </si>
  <si>
    <t>Agriculture, fisheries, forestry, food</t>
  </si>
  <si>
    <t>Education, culture and sport</t>
  </si>
  <si>
    <t>Environment</t>
  </si>
  <si>
    <t>Energy</t>
  </si>
  <si>
    <t>Transport</t>
  </si>
  <si>
    <t>Science and technology</t>
  </si>
  <si>
    <t>Economy and finance</t>
  </si>
  <si>
    <t>Population and social conditions</t>
  </si>
  <si>
    <t>Government, public sector</t>
  </si>
  <si>
    <t>Health</t>
  </si>
  <si>
    <t>Regions, cities</t>
  </si>
  <si>
    <t>Justice, legal system, public safety</t>
  </si>
  <si>
    <t xml:space="preserve">International issues </t>
  </si>
  <si>
    <t>Other (please specify)</t>
  </si>
  <si>
    <t>Are there measures in place to assist other stakeholders’ involvement in this prioritisation process?</t>
  </si>
  <si>
    <t>yes, regular consultations</t>
  </si>
  <si>
    <t>yes, other measures</t>
  </si>
  <si>
    <t>o If 'yes, other measures', please specify.</t>
  </si>
  <si>
    <t>1.2 Governance of open data</t>
  </si>
  <si>
    <t xml:space="preserve">Is there a governance structure in place that enables the participation and/or inclusion of various open data stakeholders? </t>
  </si>
  <si>
    <t>o If yes, please briefly explain how this participation is ensured.</t>
  </si>
  <si>
    <t>Are the governance structure and its operating model published online and accessible to the public?</t>
  </si>
  <si>
    <t xml:space="preserve">o If yes, please provide the URL where this information is published. </t>
  </si>
  <si>
    <t>Does the governance structure assist data providers with their open data publication process?</t>
  </si>
  <si>
    <t>o If yes, please specify.</t>
  </si>
  <si>
    <t>Does the governance model include the appointment of official roles in civil service that are dedicated to open data (e.g., data officers / stewards)?</t>
  </si>
  <si>
    <t>o If yes, please describe how this task is fulfilled at public body level (e.g. the data steward is the data officer, or communications officer or a separate role was defined).</t>
  </si>
  <si>
    <t>Are open data initiatives (local/ regional/ national) facilitated and supported at the national level?</t>
  </si>
  <si>
    <t>yes, all initiatives</t>
  </si>
  <si>
    <t>yes, most initiatives</t>
  </si>
  <si>
    <t>yes, some initiatives</t>
  </si>
  <si>
    <t>o If yes, please give an example of what this kind of support.
o If not applicable, please explain why.</t>
  </si>
  <si>
    <t xml:space="preserve">What is the model used for governing open data in your country? </t>
  </si>
  <si>
    <t>top-down</t>
  </si>
  <si>
    <t>bottom-up</t>
  </si>
  <si>
    <t>hybrid</t>
  </si>
  <si>
    <t>o Could you briefly describe why this model was chosen/ works best for your country?</t>
  </si>
  <si>
    <t xml:space="preserve">Does the national open data policy incentivise and support open data initiatives at local or regional level? </t>
  </si>
  <si>
    <t xml:space="preserve">o If yes, please briefly descibe what the support activities consist of.
o If not applicable, please briefly explain why. </t>
  </si>
  <si>
    <t xml:space="preserve">To what degree do local / regional public bodies conduct open data initiatives? </t>
  </si>
  <si>
    <t>All public bodies</t>
  </si>
  <si>
    <t>The majority of public bodies</t>
  </si>
  <si>
    <t>Approximately half of the public bodies</t>
  </si>
  <si>
    <t>Few public bodies</t>
  </si>
  <si>
    <t>None of the public bodies</t>
  </si>
  <si>
    <t xml:space="preserve">Is there a regular exchange of knowledge or experiences between the different public sector bodies active in the open data field?  </t>
  </si>
  <si>
    <t>o If yes, please briefly describe how this exchange takes place and provide evidence supporting your answer (e.g. meeting agendas, URLs to news items).</t>
  </si>
  <si>
    <t>Is there a regular exchange of knowledge or experiences between public sector bodies and open data re-users?</t>
  </si>
  <si>
    <t xml:space="preserve">Are there annually held national, regional or local events (e.g. hackathons, conferences, users meet-ups) to promote open data in your country? </t>
  </si>
  <si>
    <t>yes, &gt;9</t>
  </si>
  <si>
    <t>yes, 6-9</t>
  </si>
  <si>
    <t>yes, 3-5</t>
  </si>
  <si>
    <t>yes, 1-2</t>
  </si>
  <si>
    <t>o If yes, please provide a few examples (e.g. title, date, location of the event and URL).</t>
  </si>
  <si>
    <t>Who organises most open data related events?</t>
  </si>
  <si>
    <t>National public bodies</t>
  </si>
  <si>
    <t>Local or regional public bodies</t>
  </si>
  <si>
    <t>Civil society/universities/non-profit</t>
  </si>
  <si>
    <t>Private sector</t>
  </si>
  <si>
    <t>A mix of the above</t>
  </si>
  <si>
    <t>I don't know</t>
  </si>
  <si>
    <t>1.3 Open data implementation</t>
  </si>
  <si>
    <t xml:space="preserve">Is there a document/tool (e.g., a guidebook) at national level to assist data providers in their publication process? </t>
  </si>
  <si>
    <t xml:space="preserve">o If yes, please provide the URL and briefly highlight the key aspects covered. </t>
  </si>
  <si>
    <t>Are there data publication plans in place at national/regional/local or public body level?</t>
  </si>
  <si>
    <t>o If yes, please provide some examples of such publication plans.</t>
  </si>
  <si>
    <t>25a</t>
  </si>
  <si>
    <t>Are there any processes run at national level to ensure that the open data plans/strategy are implemented (e.g., monitoring)?</t>
  </si>
  <si>
    <t>o If yes, please specify the process(es).</t>
  </si>
  <si>
    <t>25b</t>
  </si>
  <si>
    <t xml:space="preserve">If yes, would you describe the status of implementation as satisfactory/neutral/unsatisfactory? </t>
  </si>
  <si>
    <t>Satisfactory</t>
  </si>
  <si>
    <t>Neutral</t>
  </si>
  <si>
    <t>Unsatisfactory</t>
  </si>
  <si>
    <t>o If unsatisfactory, please briefly describe why.</t>
  </si>
  <si>
    <t>26a</t>
  </si>
  <si>
    <t>Are there any processes in place to asses if public sector bodies are charging for data above marginal cost?</t>
  </si>
  <si>
    <t>26b</t>
  </si>
  <si>
    <t>If yes, to what degree is data provided by public sector bodies free of charge?</t>
  </si>
  <si>
    <t>All datasets</t>
  </si>
  <si>
    <t>The majority of datasets</t>
  </si>
  <si>
    <t>Approximately half of the datasets</t>
  </si>
  <si>
    <t>Few datasets</t>
  </si>
  <si>
    <t>None of the datasets</t>
  </si>
  <si>
    <t>26c</t>
  </si>
  <si>
    <t>If not all datasets, how has this degree changed compared to the previous year?</t>
  </si>
  <si>
    <t>All datasets or increased</t>
  </si>
  <si>
    <t>no change</t>
  </si>
  <si>
    <t>decreased</t>
  </si>
  <si>
    <t>27a</t>
  </si>
  <si>
    <t xml:space="preserve">Are local/regional data sources discoverable via the national portal? </t>
  </si>
  <si>
    <t xml:space="preserve">o If not applicable, please briefly explain why. </t>
  </si>
  <si>
    <t>27b</t>
  </si>
  <si>
    <t xml:space="preserve">If yes, to what degree are existing local/regional sources harvested? </t>
  </si>
  <si>
    <t>o If less than the majority of existing sources is harvested by the national portal, please briefly explain why.</t>
  </si>
  <si>
    <t>Are there activities conducted at national level to assist real-time and/or dynamic data holders in their publication process?</t>
  </si>
  <si>
    <t>o If yes, please provide some examples of such activities.</t>
  </si>
  <si>
    <t>29a</t>
  </si>
  <si>
    <t xml:space="preserve">Is there a professional development or training plan for civil servants working with data? </t>
  </si>
  <si>
    <t>o If yes, please briefly describe these training activities.</t>
  </si>
  <si>
    <t>29b</t>
  </si>
  <si>
    <t xml:space="preserve">If yes, do these training activities offer a publicly recognised certification and are they formally recognised as professional development training within the public bodies? </t>
  </si>
  <si>
    <t>o If yes, please briefly describe how this is done.</t>
  </si>
  <si>
    <t>End of Dimension 1: Open Data Policy</t>
  </si>
  <si>
    <t>Dimension 2: Open Data Impact</t>
  </si>
  <si>
    <t>Assessing the impact of open data is still generally considered a new field, with no consensus, for example, on the definition, or methodologies to measure impact. Nonetheless there are several elements that are considered essential to demonstrating impact, first and foremost monitoring mechanisms, but also proxies of impact – such as the degree of re-use of published open data. The impact dimension in this questionnaire captures these elements. The re-use examples of each section (political, social, environmental, economic) help infer a degree of open data impact in the respective field. The countries are encouraged to provide, whenever possible, new examples of re-use for each section. This will also provide a good indication for the EDP and the questionnaire respondents themselves of an increase in reuse of data from certain domains compared to previous year(s). Please note that the scoring will also take the diversity in examples vs previous year(s) into account. 
Please note that although the impact dimension sets a strong focus on open data re-use cases, the European Data Portal does not consider the availability of re-use examples as a direct evidence of impact.
Please fill out all the questions by selecting the answer option by marking it with an "x" in the boxes. If applicable, please provide additional information in the grey text box containing "Please fill your answer here".</t>
  </si>
  <si>
    <t>2.1. Strategic awareness</t>
  </si>
  <si>
    <t>At the national level, do you see interest in understanding the level of re-use of your country's open data?</t>
  </si>
  <si>
    <t xml:space="preserve">yes, there is a strong focus </t>
  </si>
  <si>
    <t>yes, but the focus is limited</t>
  </si>
  <si>
    <t>no, no focus</t>
  </si>
  <si>
    <t>o If yes, what activities / efforts have you observed within public bodies that support your observation?</t>
  </si>
  <si>
    <t>At the national level, are there any processes running to estimate the level of re-use of your country's open data (such as monitoring, surveys, web analytics or catalogues of apps that use the data)?</t>
  </si>
  <si>
    <t xml:space="preserve">o If yes, please briefly describe these processes and provide the URLs to support the answer. </t>
  </si>
  <si>
    <t>Are there incentives or obligations in place for public bodies or civil servants at all levels of government to estimate the level of re-use of their own open data?</t>
  </si>
  <si>
    <t xml:space="preserve">o If yes, please briefly describe these activities and provide the URLs to support the answer. </t>
  </si>
  <si>
    <t>Has your government specified what "impact of open data" means (e.g., in a strategy document)?</t>
  </si>
  <si>
    <t>o If yes, how do you define the impact of open data in your country? Please provide a URL to a public document describing it.</t>
  </si>
  <si>
    <t>Do you have a methodology in place to estimate the impact of open data in your country?</t>
  </si>
  <si>
    <t>o If yes, please briefly describe the key points of this methodology.</t>
  </si>
  <si>
    <t>Have there been any studies conducted in the past year that focus on assessing the impact of open data (whether political, social, environmental or economic)?</t>
  </si>
  <si>
    <t>o If yes, please provide examples and the URLs to support your answer.</t>
  </si>
  <si>
    <t>Are there civil society initiatives that are open data driven and aim to create impact (whether political, social, environmental or economic)?</t>
  </si>
  <si>
    <t>Is there collaboration between government and civil society or academia to create open data impact (whether political, social, environmental, or economic)?</t>
  </si>
  <si>
    <t>o If yes, please provide an example and URL of a project that included such a collaboration.</t>
  </si>
  <si>
    <t>2.2 Political impact</t>
  </si>
  <si>
    <t>Have you or other public bodies launched or performed any activities in the past year to assess the political impact of open data (such as systematic monitoring, commissioning studies, surveys)?</t>
  </si>
  <si>
    <t>Has open data had a low/medium/high impact on increasing government efficiency, e.g. reducing operational costs? Please provide examples of how open data that has been used in research or to develop applications on the topic (whether developed by government or by civil society).</t>
  </si>
  <si>
    <t>high</t>
  </si>
  <si>
    <t>medium</t>
  </si>
  <si>
    <t>low</t>
  </si>
  <si>
    <t>o If yes, please provide examples and the URLs to both the data sets and the respective use cases to support your answer.</t>
  </si>
  <si>
    <t>Has open data had a low/medium/high impact on increasing government effectiveness, e.g. improving quality of service delivery? Please provide examples of how open data that has been used in research or to develop applications on the topic (whether developed by government or by civil society).</t>
  </si>
  <si>
    <t>Has open data had a low/medium/high impact on increasing transparency and accountability in your country? Please provide examples of how open data that has been used in research or to develop applications on the topic (whether developed by government or by civil society).</t>
  </si>
  <si>
    <t>Is open data used in policy-making processes in your country (i.e. are public administrations making use of the data as evidence for the problem identification and policy formulation)?</t>
  </si>
  <si>
    <t>Is open data used in decision-making processes in your country (i.e. are public administrations making use of the data as evidence to be included in their daily operations)?</t>
  </si>
  <si>
    <t>2.3 Social impact</t>
  </si>
  <si>
    <t>Have you or other public sector stakeholders active in this field launched or performed any activities in the past year to monitor the social impact of open data (such as systematic monitoring, commissioning studies, surveys)?</t>
  </si>
  <si>
    <t>Has open data had a low/medium/high impact on increasing the inclusion of marginalised groups in society? Please provide examples of how open data that has been used in research or to develop applications on the topic (whether developed by government or by civil society).</t>
  </si>
  <si>
    <t>Has open data had a low/medium/high impact on raising awareness concerning housing in the city? Please provide examples of how open data has been used in research or to develop applications on the topic (whether developed by government or by civil society).</t>
  </si>
  <si>
    <t>Has open data had a low/medium/high impact on raising awareness on health and wellbeing related issues (e.g. on the COVID-19 pandemic)? Please provide examples of how open data has been used in research or to develop applications on the topic (whether developed by government or by civil society).</t>
  </si>
  <si>
    <t>2.4 Environmental impact</t>
  </si>
  <si>
    <t>Have you or other public sector stakeholders active in this field launched or performed any activities in the past year to monitor the environmental impact of open data (such as systematic monitoring, commissioning studies, surveys)?</t>
  </si>
  <si>
    <t>Has open data had a low/medium/high impact on raising awareness on the water and/or air quality in your country? Please provide examples of how open data that has been used in research or to develop applications on the topic (whether developed by government or by civil society).</t>
  </si>
  <si>
    <t>Has open data had a low/medium/high impact on raising awareness on the noise level in cities? Please provide examples of how open data that has been used in research or to develop applications on the topic (whether developed by government or by civil society).</t>
  </si>
  <si>
    <t>Has open data had a low/medium/high impact on dealing with waste management aspects? Please provide examples of how open data that has been used in research or to develop applications on the topic (whether developed by government or by civil society).</t>
  </si>
  <si>
    <t>Has open data had a low/medium/high impact on enabling more environmental-friendly transport systems in cities? Please provide examples of how open data that has been used in research or to develop applications on the topic (whether developed by government or by civil society).</t>
  </si>
  <si>
    <t>2.5 Economic impact</t>
  </si>
  <si>
    <t>Have you or other public sector stakeholders active in this field launched or performed any activities in the past year to monitor the economic impact of open data (such as systematic monitoring, commissioning studies, surveys)?</t>
  </si>
  <si>
    <t>Has open data had a low/medium/high impact at macro-economic level in your country? Please provide examples of how open data that has been used in research or to develop applications on the topic (whether developed by government or by civil society).</t>
  </si>
  <si>
    <t>Has open data had a low/medium/high impact at micro-economic level in your country? Please provide examples of how open data that has been used in research or to develop applications on the topic (whether developed by government or by civil society).</t>
  </si>
  <si>
    <t>Has open data had a low/medium/high impact on economic benefits for public administrations in your country? Please provide examples of how open data that has been used in research or to develop applications on the topic (whether developed by government or by civil society).</t>
  </si>
  <si>
    <t>End of Dimension 2: Open Data Impact</t>
  </si>
  <si>
    <t>Dimension 3: Open Data Portal</t>
  </si>
  <si>
    <t>3.1 Portal features</t>
  </si>
  <si>
    <t xml:space="preserve">Is there a national portal in your country for making open data and PSI discoverable? </t>
  </si>
  <si>
    <t>o If yes, please provide the URL of the national portal.
o If no, please describe how you ensure the discoverability of the open data available in your country.</t>
  </si>
  <si>
    <t>Does the national portal offer an advanced data search function (multiple field search, filter options etc.)?</t>
  </si>
  <si>
    <t xml:space="preserve">Does the national portal offer the possibility for users to download data sets? </t>
  </si>
  <si>
    <t xml:space="preserve">Does the national portal offer the possibility for users to search by file format? </t>
  </si>
  <si>
    <t xml:space="preserve">Does the national portal offer the possibility for users to search by data domain? </t>
  </si>
  <si>
    <t>Is the national portal planning to promote (or already is promoting) high-value datasets (e.g., by adding filtering features, editorial features, changes to navigation)?</t>
  </si>
  <si>
    <t xml:space="preserve">o If yes, please describe these plans or if applicable provide the direct-URL to this feature. </t>
  </si>
  <si>
    <t>Does the national portal offer to its users a way to programmatically query the metadata, e.g., via an API or a SPARQL access point?</t>
  </si>
  <si>
    <t xml:space="preserve">o If yes, please provide the direct-URL to this feature. </t>
  </si>
  <si>
    <t xml:space="preserve">Does the national portal offer a feedback mechanism at data set level? </t>
  </si>
  <si>
    <t>Does the national portal offer a general feedback mechanism for users?</t>
  </si>
  <si>
    <t>66a</t>
  </si>
  <si>
    <t xml:space="preserve">Does the national portal offer the possibility for users to request data sets? </t>
  </si>
  <si>
    <t>66b</t>
  </si>
  <si>
    <t xml:space="preserve">If yes, what is the frequency of these requests? </t>
  </si>
  <si>
    <t>Daily</t>
  </si>
  <si>
    <t>Weekly</t>
  </si>
  <si>
    <t>Monthly</t>
  </si>
  <si>
    <t>Less frequently than monthly</t>
  </si>
  <si>
    <t xml:space="preserve">Are these requests and their progress status presented in a transparent manner on the national portal ? </t>
  </si>
  <si>
    <t>68a</t>
  </si>
  <si>
    <t>Does the team monitor the extent to which requests (either via the portal or otherwise) result in the publication of the requested data?</t>
  </si>
  <si>
    <t>o If yes, please describe how this monitoring is conducted.</t>
  </si>
  <si>
    <t>68b</t>
  </si>
  <si>
    <t>If yes, to what degree do these requests result in the publication of the requested data?</t>
  </si>
  <si>
    <t xml:space="preserve">Does the national portal allow users to see what data exists but cannot be made available as open data? </t>
  </si>
  <si>
    <t>o If yes, please provide the URL to an example and briefly describe the approach used to ensure this transparency.</t>
  </si>
  <si>
    <t>Does the national portal offer the possibility for users to receive notifications when new data sets are available on the national portal (RSS, ATOM feeds, email notifications etc)?</t>
  </si>
  <si>
    <t xml:space="preserve">Does the national portal provide a mechanism for users to rate data sets ? </t>
  </si>
  <si>
    <t xml:space="preserve">Does the national portal offer the possibility to link documentation and supporting materials to a given data set? </t>
  </si>
  <si>
    <t>Does the national portal have a designated area to showcase use cases?</t>
  </si>
  <si>
    <t>Does the national portal provide the possibility for users to submit their own use cases?</t>
  </si>
  <si>
    <t xml:space="preserve">Does the national portal reference the data sets that the showcased use cases are based on? </t>
  </si>
  <si>
    <t>o If yes, please provide the URL to this feature/ to an example documenting this feature.</t>
  </si>
  <si>
    <t>Does the national portal include a discussion forum for users (whether data providers or re-users)?</t>
  </si>
  <si>
    <t>Does the national portal offer a preview function for tabular data?</t>
  </si>
  <si>
    <t>o If yes, please provide the URL to an example documenting this feature.</t>
  </si>
  <si>
    <t>Does the national portal offer a preview function for geospatial data?</t>
  </si>
  <si>
    <t xml:space="preserve">Does the national portal provide guidelines and tools for data publishers to improve the quality of their data publication? </t>
  </si>
  <si>
    <t>3.2 Portal usage</t>
  </si>
  <si>
    <t>Is the national portal mobile responsive?</t>
  </si>
  <si>
    <t>81a</t>
  </si>
  <si>
    <t>o If yes, which tool(s) do you use?</t>
  </si>
  <si>
    <t>81b</t>
  </si>
  <si>
    <t>If yes, are these insights (e.g., traffic and usage statistics) used to improve the portal?</t>
  </si>
  <si>
    <t xml:space="preserve">o If yes, what insights did you gain last year from the reviews of these analytics? </t>
  </si>
  <si>
    <t>What is the typical profile of the portal visitor, as learned from activities such as web analytics, surveys, or social media analyses?</t>
  </si>
  <si>
    <t>Mostly businesses</t>
  </si>
  <si>
    <t>Mostly public sector</t>
  </si>
  <si>
    <t>Mostly citizens</t>
  </si>
  <si>
    <t>A bit of everything, no clear dominant group</t>
  </si>
  <si>
    <t>Does this profile match the type of audience your national portal wants to cater to?</t>
  </si>
  <si>
    <t>yes, entirely</t>
  </si>
  <si>
    <t>yes, but only partially</t>
  </si>
  <si>
    <t>o If only partially, please specify which audience groups are missing.
o If no, please briefly explain why.</t>
  </si>
  <si>
    <t>How many unique visitors visit the national portal on average per month?</t>
  </si>
  <si>
    <t>see answer box</t>
  </si>
  <si>
    <t>What percentage of the visitors to the national portal is foreign?</t>
  </si>
  <si>
    <t>o Please fill the percentage below and select 'see answer box'.</t>
  </si>
  <si>
    <t>Do you monitor what keywords are used to search for data and content on the portal?</t>
  </si>
  <si>
    <t xml:space="preserve">Do you take measures to optimise the search and discoverability of content (data and editorial)? </t>
  </si>
  <si>
    <t>Do you monitor the most and least consulted pages?</t>
  </si>
  <si>
    <t xml:space="preserve">What are the top five data categories on the portal, with 1 being the most popular one? </t>
  </si>
  <si>
    <t>o Please indicate 1 = category X, 2 = category Y etc. using the categories from question 9 of this questionnaire and select 'see answer box'</t>
  </si>
  <si>
    <t xml:space="preserve">What data sets are most frequently consulted on the portal, with 1 being the most popular one? </t>
  </si>
  <si>
    <t>o Please indicate 1 = name dateset X, 2 = name dataset Y etc. and select 'see answer box'</t>
  </si>
  <si>
    <t xml:space="preserve">Is the metadata on your portal available in clear plain language as well to enable both humans and machines to read and understand it? </t>
  </si>
  <si>
    <t>o If no, please briefly explain why.</t>
  </si>
  <si>
    <t>Do you run analytics on API usage, if metadata describing the datasets is accessible via an API?</t>
  </si>
  <si>
    <t>If yes, what percentage of outgoing portal traffic is generated by API usage only?</t>
  </si>
  <si>
    <t>3.3 Data provision</t>
  </si>
  <si>
    <t xml:space="preserve">To what degree do public sector data providers contribute data to the portal? </t>
  </si>
  <si>
    <t>All public sector data providers</t>
  </si>
  <si>
    <t>The majority of public sector data providers</t>
  </si>
  <si>
    <t>Approximately half of the public sector data providers</t>
  </si>
  <si>
    <t>Few public sector data providers</t>
  </si>
  <si>
    <t>o Please describe what is the agreed approach.
o If less than the majority of data providers, please briefly explain why (e.g. technical incompatibilities, governance aspects, low awareness etc).</t>
  </si>
  <si>
    <t>Do you identify the data providers that are not yet publishing data on the national portal?</t>
  </si>
  <si>
    <t>yes, or all public sector data providers already publish data</t>
  </si>
  <si>
    <t>Were there concrete actions taken to assist these data providers with their publication process?</t>
  </si>
  <si>
    <t>o If yes, could you provide some examples of the actions taken in this regard.</t>
  </si>
  <si>
    <t>97a</t>
  </si>
  <si>
    <t>Does the national portal include datasets that are real-time or dynamic?</t>
  </si>
  <si>
    <t xml:space="preserve">o If yes, please provide URLs to real-time and/or dynamic data featured via the national portal. </t>
  </si>
  <si>
    <t>97b</t>
  </si>
  <si>
    <t xml:space="preserve">If yes, what percentage of metadata links to such data? </t>
  </si>
  <si>
    <t>&gt;30%</t>
  </si>
  <si>
    <t>21-30%</t>
  </si>
  <si>
    <t>11-20%</t>
  </si>
  <si>
    <t>1-10%</t>
  </si>
  <si>
    <t xml:space="preserve">Does the national portal provide the possibility to publish non-official data (not stemming from official sources, such as crowd-/ community-contributed data)? </t>
  </si>
  <si>
    <t>o If yes, please provide the URL to this section. 
o If not applicable, please briefly explain why.</t>
  </si>
  <si>
    <t>3.4 Portal sustainability</t>
  </si>
  <si>
    <t>Does the national portal have a strategy to ensure its sustainability?</t>
  </si>
  <si>
    <t xml:space="preserve">o If yes, please provide the URL to this document. </t>
  </si>
  <si>
    <t>Does this strategy include a description of the portal’s target audience and measures to reach this audience?</t>
  </si>
  <si>
    <t xml:space="preserve">Do you take actions to promote the national portal’s activities and the available open data? </t>
  </si>
  <si>
    <t>o If yes, please provide at least one example of such activities.</t>
  </si>
  <si>
    <t xml:space="preserve">Is your national portal active on social media ? </t>
  </si>
  <si>
    <t xml:space="preserve">o If yes, please provide the URL(s) to your social media accounts. </t>
  </si>
  <si>
    <t>Are the portal’s source code as well as relevant documentation and artifacts made available to the public?</t>
  </si>
  <si>
    <t xml:space="preserve">o If yes, please provide platform name and the URL to the portal’s account on this platform.  </t>
  </si>
  <si>
    <t>Was there a user satisfaction survey concerning the national portal conducted in the past year?</t>
  </si>
  <si>
    <t xml:space="preserve">o If yes, please briefly describe the key findings gained through this survey. </t>
  </si>
  <si>
    <t>105a</t>
  </si>
  <si>
    <t xml:space="preserve">Is there a process by which the portal is reviewed and improved regularly? </t>
  </si>
  <si>
    <t>o If yes, please briefly describe this process.</t>
  </si>
  <si>
    <t>105b</t>
  </si>
  <si>
    <t xml:space="preserve">If yes, what is the frequency of these reviews? </t>
  </si>
  <si>
    <t>quarterly</t>
  </si>
  <si>
    <t>bi-annually</t>
  </si>
  <si>
    <t>annually</t>
  </si>
  <si>
    <t>less frequently</t>
  </si>
  <si>
    <t>106a</t>
  </si>
  <si>
    <t>Do you monitor the characteristics of the data published on the portal, such as the distribution across categories, static vs. real-time data and how these change over time?</t>
  </si>
  <si>
    <t>106b</t>
  </si>
  <si>
    <t>Does this monitoring enable the portal team and/or data providers to take action to improve their performance on the national portal?</t>
  </si>
  <si>
    <t xml:space="preserve">o If yes, please explain how and if applicable provide the direct-URL to this feature. </t>
  </si>
  <si>
    <t>End of Dimension 3: Open Data Portal</t>
  </si>
  <si>
    <t>Dimension 4: Open Data Quality</t>
  </si>
  <si>
    <t>Please fill out all the questions by selecting the answer option by marking it with an "x" in the boxes. If applicable, please provide additional information in the grey text box containing "Please fill your answer here".
In section 4.3 DCAT-AP Compliance, the focus is on DCAT-AP exclusively. We are aware that many of the respondents may be compliant with other EU standards, such as INSPIRE. For the purpose of this assessment, only DCAT-AP and its country-specific profiles are relevant.</t>
  </si>
  <si>
    <t>4.1 Currency and completeness</t>
  </si>
  <si>
    <t>Is there a pre-defined approach to ensure that metadata is kept up-to-date?</t>
  </si>
  <si>
    <t>o If yes, please briefly describe your approach.</t>
  </si>
  <si>
    <t xml:space="preserve">What percentage of the metadata is obtained from the source automatically, rather than edited manually? </t>
  </si>
  <si>
    <t>90-99%</t>
  </si>
  <si>
    <t>70-89%</t>
  </si>
  <si>
    <t>50-69%</t>
  </si>
  <si>
    <t>30-49%</t>
  </si>
  <si>
    <t>&lt;30%</t>
  </si>
  <si>
    <t>What is the average delay from the moment the metadata describing a dataset is updated at your source, and the moment the change is visible on the portal (whether the process is automated or not)?</t>
  </si>
  <si>
    <t>within one day</t>
  </si>
  <si>
    <t>within one week</t>
  </si>
  <si>
    <t>within one month</t>
  </si>
  <si>
    <t>longer than one month or I don't know</t>
  </si>
  <si>
    <t>o What type of data does this mainly concern?</t>
  </si>
  <si>
    <t>Where applicable, to what degree does the published data cover the full period from when it was first published until today? (for example, complete time series whether available for download or through an API)</t>
  </si>
  <si>
    <t>4.2 Monitoring and measures</t>
  </si>
  <si>
    <t>111a</t>
  </si>
  <si>
    <t>Do you monitor the quality of the metadata available on your portal?</t>
  </si>
  <si>
    <t>o If yes, please briefly explain how this monitoring takes place. If applicable, please provide the URL to this monitoring mechanism.</t>
  </si>
  <si>
    <t>111b</t>
  </si>
  <si>
    <t>Do you publish information on the quality of the metadata available on the portal?</t>
  </si>
  <si>
    <t>o If yes, please provide the URL to this section. If the information is published e.g. as .csv file, please provide the link to this source.</t>
  </si>
  <si>
    <t xml:space="preserve">Do you publish guidelines (e.g. written materials) and have tools in place, to assist publishers in choosing an appropriate licence for their data? </t>
  </si>
  <si>
    <t>o If yes, please provide the URLs to these materials and/or tools.</t>
  </si>
  <si>
    <t>Did you develop your own open licence / licencing suite to foster the publication of open data in your country?</t>
  </si>
  <si>
    <t>o If yes, please provide the URL to the document in which this licence is described and briefly describe the main reasons for doing so and the main differences between your country's open licence and the CC licencing suite.
o If not applicable, please briefly explain why.</t>
  </si>
  <si>
    <t>Do your open data publication/licensing guidelines provide recommendations for the use of Creative Commons (CC) licences or of your own licensing suite?</t>
  </si>
  <si>
    <t>yes, CC licences</t>
  </si>
  <si>
    <t>yes, own licences</t>
  </si>
  <si>
    <t>o If yes, is this mandatory (e.g. prescribed by law) or recommended?
o If not applicable, please briefly explain why.</t>
  </si>
  <si>
    <t xml:space="preserve">What percentage of the open data available on the national portal is accompanied by licensing information? </t>
  </si>
  <si>
    <t>&gt;90%</t>
  </si>
  <si>
    <t>71-90%</t>
  </si>
  <si>
    <t>51-70%</t>
  </si>
  <si>
    <t>31-50%</t>
  </si>
  <si>
    <t>10-30%</t>
  </si>
  <si>
    <t>&lt;10%</t>
  </si>
  <si>
    <t xml:space="preserve">How has the percentage of data sets accompanied by licencing information changed compared to the same period last year ? </t>
  </si>
  <si>
    <t>increased</t>
  </si>
  <si>
    <t>remained the same</t>
  </si>
  <si>
    <t>As you already indicate the highest answer option (&gt;90%) in question 115, maximum points are rewarded for this question.</t>
  </si>
  <si>
    <t>Across all data sets you distribute, how many different licences are used on your portal?</t>
  </si>
  <si>
    <t>1-4</t>
  </si>
  <si>
    <t>5-10</t>
  </si>
  <si>
    <t>&gt;10</t>
  </si>
  <si>
    <t xml:space="preserve">Are there regular activities conducted , or mechanisms in place, to incentivise and / or assist data providers in the publication of data in machine-readable formats? </t>
  </si>
  <si>
    <t>Are there regular activities conducted , or mechanisms in place, to incentivise and / or assist data providers in the publication of high-quality metadata?</t>
  </si>
  <si>
    <t>4.3 DCAT-AP Compliance</t>
  </si>
  <si>
    <t xml:space="preserve">Do you supply data providers with documentation on DCAT-AP (e.g. EDP factsheets, materials published on the EC websites such as the JoinUp platform , your own documentation)? </t>
  </si>
  <si>
    <t>o If yes, please provide examples of this documentation and the respective URLs.</t>
  </si>
  <si>
    <t>What is the percentage of metadata on your portal that is DCAT-AP compliant, in terms of mandatory classes? (agent, catalogue, data set, literal, resource)</t>
  </si>
  <si>
    <t>no priority</t>
  </si>
  <si>
    <t>o If DCAT-AP is not a priority for the portal, please explain why.</t>
  </si>
  <si>
    <t>What is the percentage of metadata on your portal that uses DCAT-AP recommended classes? (category, category scheme, distribution, licence document)</t>
  </si>
  <si>
    <t>o If the use of recommended classes is not a priority for the portal, please explain why.</t>
  </si>
  <si>
    <t>What is the percentage of metadata on your portal that uses DCAT-AP optional classes? (catalogue record, checksum, document, frequency)</t>
  </si>
  <si>
    <t>o If the use of optional classes is not a priority for the portal, please explain why.</t>
  </si>
  <si>
    <t>124a</t>
  </si>
  <si>
    <t>Do you investigate the most common causes for the lack of DCAT-AP compliance?</t>
  </si>
  <si>
    <t>124b</t>
  </si>
  <si>
    <t>If yes, what are the main causes for the lack of DCAT-AP compliance?</t>
  </si>
  <si>
    <t>o Please list the most common causes below and select 'see answer box'.</t>
  </si>
  <si>
    <t>What is the percentage of data sets whose metadata provides a reference to where the data can be downloaded, or its API accessed (“download-URL” in the DCAT-AP specification)?</t>
  </si>
  <si>
    <t>What is the percentage of data sets whose metadata provides a reference to a web page from where the data can be accessed (“access-URL in the DCAT-AP specification)?</t>
  </si>
  <si>
    <t xml:space="preserve">Is there a national extension of the DCAT-AP standard developed for your country? </t>
  </si>
  <si>
    <t>o If yes, please briefly outline the reasons for this decision, and what the main differences between the national variation and the EU standard are.
o If applicable, please provide the URL to the documentation of the national DCAT-AP extension.</t>
  </si>
  <si>
    <t>4.4 Deployment quality and linked data</t>
  </si>
  <si>
    <t>Do you use a model (such as the 5-Star Open Data or FAIR) to assess the quality of deployment of data in your country?</t>
  </si>
  <si>
    <t>Do you conduct activities to promote and familiarise data providers with ways to ensure higher quality data (such as promoting the model referenced in the previous question)?</t>
  </si>
  <si>
    <t>130a</t>
  </si>
  <si>
    <t xml:space="preserve">What percentage of datasets is made available under a standard open licence or an explicit custom open licence, in any data format including text documents? </t>
  </si>
  <si>
    <t>130b</t>
  </si>
  <si>
    <t>130c</t>
  </si>
  <si>
    <t>130d</t>
  </si>
  <si>
    <t>130e</t>
  </si>
  <si>
    <t>End of Dimension 4: Open Data Quality</t>
  </si>
  <si>
    <t>Extra information to be provided by country representative</t>
  </si>
  <si>
    <t>Comments</t>
  </si>
  <si>
    <t>Please mark the domains below abd map the data sets to their respective domains.</t>
  </si>
  <si>
    <t>Do you perform any activities to ain insight into the portal's usage (e.g., web analytics, surveys, or analysis of social media feeds)</t>
  </si>
  <si>
    <t>o Please fill the average number per month in 2019 and select 'see answer box'</t>
  </si>
  <si>
    <t>Of the percentage indicated in the previous question (Question 28), what percentage of datasets is made available under a standard open licence or an explicit custom open licence, in a structured data format?</t>
  </si>
  <si>
    <t>Of the percentage indicated in the previous question (Question 30), which part is also in an open and machine-readable format?</t>
  </si>
  <si>
    <t>Of the percentage indicated in the previous question (Question 31), what percentage of datasets also consistely use Uniform Resource Identifiers?</t>
  </si>
  <si>
    <t>Of the percentage indicated in the previous question (Question 32), what percentage of datasets also links to other renowned sources to provide additional context for the users, e.g. in a linked data fashion?</t>
  </si>
  <si>
    <t>X</t>
  </si>
  <si>
    <t>As no examples and URLs are provided, 0 points are rewarded for this question.</t>
  </si>
  <si>
    <t>What type of data does this mainly concern?</t>
  </si>
  <si>
    <t>Slovakia</t>
  </si>
  <si>
    <t>The central government of Slovakia indeed does have a single open government data policy in place, formulated in the three following documents: Národná koncepcia informatizácie verejnej správy Slovenskej republiky http://www.informatizacia.sk/ext_dok-nkivs-sr_2016/23668c,
 Open Government Partnership National Action Plan of the Slovak Republic 2017 – 2019 https://www.opengovpartnership.org/sites/default/files/Slovakia_NAP_2017-2019_EN.pdf and Stratégia a akčný plán sprístupnenia a používania otvorených údajov verejnej správy https://www.slovensko.sk/_img/CMS4/strategia_otvorene_udaje.pdf
Open data Strategic priority http://www.informatizacia.sk/ext_dok-sp_otvorene_udaje_schvalena/26035c
https://datalab.digital/wp-content/uploads/UznVlOGP_553_2019.pdf
https://www.slov-lex.sk/pravne-predpisy/SK/ZZ/2020/78/20200501   https://datalab.digital/wp-content/uploads/AP-OGP-2020-2021_material.pdf
Transparency agenda Open Government Partnership National Action Plan of the Slovak Republic 2017 – 2019 https://www.opengovpartnership.org/sites/default/files/Slovakia_NAP_2017-2019_EN.pdf
Open government policy Open Government Partnership National Action Plan of the Slovak Republic 2017 – 2019 https://www.opengovpartnership.org/sites/default/files/Slovakia_NAP_2017-2019_EN.pdf    
Open government policy Open Government Partnership National Action Plan of the Slovak Republic 2020 – 2021 https://datalab.digital/wp-content/uploads/AP-OGP-2020-2021_material.pdf   https://www.opengovpartnership.org/wp-content/uploads/2019/12/Slovakia_Action-Plan_2019-2021_EN.pdf
National Digital Agenda (e.g. covering broad information society and digital economy)
Digital Agenda Section within  office of the Deputy Prime Minister of the Slovak Republic for Investments and Informatization https://www.vicepremier.gov.sk/sekcie/informatizacia/o-sekciach/sekcia-digitalnej-agendy/index.html
Digital Government/ E-Government
Digital Agenda Section within  office of the Deputy Prime Minister of the Slovak Republic for Investments and Informatization https://www.vicepremier.gov.sk/sekcie/informatizacia/o-sekciach/sekcia-digitalnej-agendy/index.html
Public Administration IT Section:  https://www.vicepremier.gov.sk/sekcie/informatizacia/o-sekciach/sekcia-informacnych-technologii-verejnej-spravy/index.html
Law on eGovernment: https://www.slov-lex.sk/pravne-predpisy/SK/ZZ/2013/305/20190101
Public Sector Information
Ministry of Justice, Freedom of Information Act (PSI part starting §21b) https://www.slov-lex.sk/pravne-predpisy/SK/ZZ/2000/211/20160701</t>
  </si>
  <si>
    <t xml:space="preserve">Open data strategic Priority: 
http://informatizacia.sk/ext_dok-sp_otvorene_udaje_schvalena/26035c 
* incerasing the number of open datasets
* supporting use of open data
* increasing the open data quality (both in "stars" convenience - 5stars.org and real data quality)
*supporting data economy
o Orientation towards better life quality services
o Orientation towards increasing competitiveness
o Bringing public administration closer to maximizing data usage
o Enable the modernization and rationalization of public administration through  ICT technologies (constantly improvement of services with the use of modern technologies)
</t>
  </si>
  <si>
    <t>- regular repeated most wanted open datasets surveys (yearly) and supporting public campaigns
- analysis of open data business economy impact
- definition of open data standards
- suggestions for open data licences
- local government open data publication minimum
- data curators support
-</t>
  </si>
  <si>
    <t xml:space="preserve">Each ministry and similar public organization is obliged (based on f.e. Open government initiative action plan – commitment) to publish “zero” dataset with the list of all datasets within the organization with the plan of first time publishing the dataset and the timetable of updating it. Those “zero” datasets are available on national Open data portal   https://data.gov.sk/en/
OGP Action Plan 2017-2019:
Commitment No. 5: Update and publish at the Open Data Portal the lists of all datasets of the ministries, organizations established by them, as well as other central government bodies, along with the plan of their publication at the Open Data Portal, including frequency of updates.
Commitment No. 6: Publish datasets in accordance with the plan of publication and updating at the Open Data Portal, based on the updated list of datasets in the sphere of influence of ministries and organizations established by them, as well as other central government authorities.
</t>
  </si>
  <si>
    <t>all data before anonymization, pseudoananymization (sensitive, personal, ...)</t>
  </si>
  <si>
    <t>Regular meetings of involved stakeholders, working groups</t>
  </si>
  <si>
    <t>Central Data Office creates and leads a lot of working groups, individual meetings with Data curators, interested public…</t>
  </si>
  <si>
    <t xml:space="preserve">https://datalab.digital/ ; 
https://datalab.community/                             
https://wiki.vicepremier.gov.sk/display/PS1
</t>
  </si>
  <si>
    <t>Consultations, meetings, working groups, individual meetings</t>
  </si>
  <si>
    <t>Document - Description of duties of individual data officers in public organizations and following commitment to appoint data curators... Role of Chief data curator within national data office.</t>
  </si>
  <si>
    <t xml:space="preserve">Additional information is not sufficient. </t>
  </si>
  <si>
    <t xml:space="preserve">There are at least 3 public administration organizatios with their strategies regarding data publishing 
-  Ministry of Investments, Regional Development and Informatization of the Slovak Republic
incl. National Agency for Network and Electronic Services
– Office of the Plenipotentiary of the Slovak Government for the Development of the civil society
</t>
  </si>
  <si>
    <t>Some policies and activities are realized on national level, but there are good examples on local level as well.</t>
  </si>
  <si>
    <t>National government suggestions for local authorities to publish open data; calls for projects; working group memberships for local members, the publishing minimum of regional government was elaborated and put into practice</t>
  </si>
  <si>
    <t>MIRRI organizes working groups where there are presentations, discussions, tasks and support in the field of open data in public sector.
https://datalab.community/pracovne-skupiny/ps-open-data/</t>
  </si>
  <si>
    <t>"MIRRI organizes working groups where there are presentations, discussions, tasks and support in the field of open data in public sector.
https://datalab.community/pracovne-skupiny/ps-open-data/"</t>
  </si>
  <si>
    <t>o (https://www.slov-lex.sk/pravne-predpisy/SK/ZZ/2014/55/) 
o https://www.slovensko.sk/sk/navody/navody-pre-institucie
https://www.slov-lex.sk/pravne-predpisy/SK/ZZ/2020/78/20200501</t>
  </si>
  <si>
    <t>Additional information is not sufficient. The links to slov-lex.sk refer to the decree on standards for public administration information technology. The link https://www.slovensko.sk/sk/navody/navody-pre-institucie provides a list of instructions to institutions. Please provide the direct URL linking to the document for data providers to publish data.</t>
  </si>
  <si>
    <t>https://rokovania.gov.sk/RVL/Resolution/16700o (RESOLUTION OF THE GOVERNMENT OF THE SLOVAK REPUBLIC no. 346 of 24 July 2017 on the draft Strategy and Action Plan for the Accessibility and Use of Open Public Administration)
Commitment No. B13: to draw up a time schedule for the creation and making available of datasets
https://datalab.digital/wp-content/uploads/vlastny_mat-3.pdf
Commitment No. B5: After the introduction of the publication minimum for the state administration, annually publish data from the publication minimum for the state administration on the open data portal data.gov.sk
In 2020 Data office made an set of datasets (publication minimum of public sector as well as regional), which are going to be mandatory to publicate every year: https://metais.vicepremier.gov.sk/publicspace?pageId=64716866</t>
  </si>
  <si>
    <t>Regular monitoring and meeting with data curators in order to support open data publication</t>
  </si>
  <si>
    <t>If there is no monitoring in place (answer to 26a is "no"), how can you be sure that all datasets are free of charge?</t>
  </si>
  <si>
    <t>only a few local authorities publish open data on national open data portal</t>
  </si>
  <si>
    <t>national Data office - individual meetings and trainings</t>
  </si>
  <si>
    <t>Additional information is not sufficient. Please provide additional information or URL to the development plan or training plan.</t>
  </si>
  <si>
    <t>Additional information is missing. Please provide information to support your observation of there being an interest in measuring or understanding the level of re-use in your country?</t>
  </si>
  <si>
    <t>Alvaria.sk, slovensko.digital</t>
  </si>
  <si>
    <t>Please provide a short description of these example initiatives.</t>
  </si>
  <si>
    <t>https://metais.vicepremier.gov.sk/publicspace?pageId=64716866</t>
  </si>
  <si>
    <t>Please provide a short description of these collaborations.</t>
  </si>
  <si>
    <t xml:space="preserve"> https://otvorenesudy.sk/, https://samosprava.institute.sk/datanest#.YLCsf41xc2w</t>
  </si>
  <si>
    <t xml:space="preserve"> https://otvorenesudy.sk/, https://samosprava.institute.sk/datanest#.YLCsf41xc2w, foaf.sk</t>
  </si>
  <si>
    <t>Štatistický úrad SR - Úvodná stránka (statistics.sk)</t>
  </si>
  <si>
    <t>Koronavírus a Slovensko (gov.sk)</t>
  </si>
  <si>
    <t>Maps of criminality, environmental info, traffic information, public transport info…</t>
  </si>
  <si>
    <t>Please provide the URL to the examples.</t>
  </si>
  <si>
    <t>www.imhd.sk</t>
  </si>
  <si>
    <r>
      <rPr>
        <sz val="11"/>
        <color theme="1"/>
        <rFont val="Calibri"/>
        <family val="2"/>
        <scheme val="minor"/>
      </rPr>
      <t xml:space="preserve">This part of the questionnaire is dedicated to assessing the solution your country chose for making the available open data discoverable. Typically, this is achieved through a national open data portal. 
For simplicity, the following section will refer to this solution as the “national portal”.    
Please provide where requested the URLs to the features inquired with the respective question. If access to the feature is restricted (back-end feature, log-in required), please provide a screenshot via e-mail as additional attachment. Please answer the questions below only in relation to the portal you indicated as the national portal of reference. Only URLs documenting the features available on this portal will be considered and scored.
</t>
    </r>
    <r>
      <rPr>
        <b/>
        <sz val="11"/>
        <color rgb="FF000000"/>
        <rFont val="Calibri"/>
        <family val="2"/>
        <charset val="1"/>
      </rPr>
      <t xml:space="preserve">Please note: Should neither a URL nor screenshot be provided, the answer will not be scored. 
</t>
    </r>
    <r>
      <rPr>
        <sz val="11"/>
        <color theme="1"/>
        <rFont val="Calibri"/>
        <family val="2"/>
        <scheme val="minor"/>
      </rPr>
      <t xml:space="preserve">
Please fill out all the questions by selecting the answer option by marking it with an "x" in the boxes. If applicable, please provide additional information in the grey text box containing "Please fill your answer here".</t>
    </r>
  </si>
  <si>
    <t>https://data.gov.sk/</t>
  </si>
  <si>
    <t>we need to specify HVD</t>
  </si>
  <si>
    <t>https://inventory.data.gov/sk/api/1/util/snippet/api_info.html?resource_id=df567973-890c-4d1c-9bd4-88092c97e191#collapse-endpoints</t>
  </si>
  <si>
    <t xml:space="preserve">Yes, but only for registered users. </t>
  </si>
  <si>
    <t>https://helpdesk.slovensko.sk/new-incident/</t>
  </si>
  <si>
    <t xml:space="preserve">https://schranka.slovensko.sk/FormConstructor/Default.aspx?IdService=214550 </t>
  </si>
  <si>
    <t>if yes, they are publicated on national portal data.gov.sk</t>
  </si>
  <si>
    <t>https://data.gov.sk/feeds/dataset.atom</t>
  </si>
  <si>
    <t>Open for publishers to upload any kind of supporting documentation</t>
  </si>
  <si>
    <t>https://data.gov.sk/apps</t>
  </si>
  <si>
    <t xml:space="preserve">https://data.gov.sk/apps/new </t>
  </si>
  <si>
    <t>For registered users only.</t>
  </si>
  <si>
    <t>https://data.gov.sk/dataset/register-adries-register-krajov/resource/3bbb0b04-8732-4099-b074-c7bd8f8fa080</t>
  </si>
  <si>
    <t>https://www.slovensko.sk/sk/navody/navody-pre-institucie</t>
  </si>
  <si>
    <t>5 percent</t>
  </si>
  <si>
    <t>1 finance, 2statistics, 3 geospatial, 4 Government accountability and democracy, 5 Crime and justice</t>
  </si>
  <si>
    <t xml:space="preserve">1  Statistical Classification of Products by Activity (CPA) 2015
2 Average prices of fuels in the SR (weekly)
3 Average prices of fuels in the SR (monthly)
4 Statistical Classification of Economic Activities SK NACE Rev. 2 2 (2008)
5 Electronic Services at ÚPVS
6 Property type
7 Register of adresses
8 Register of adresses  - Register of municipalities
9 Municipalities of the Slovak Republic
10 Central Register of Livestock
</t>
  </si>
  <si>
    <t xml:space="preserve">1.All organizations on national level publish open data.
Low number of  organizations on local level publish open data: 
1. missing experts for Open Data
2, Technical incompatibilities
3. lack of interest from local authorities to publish
</t>
  </si>
  <si>
    <t>Meetings with the owners of the data, working groups</t>
  </si>
  <si>
    <t>https://data.gov.sk/dataset/http-www-justice-gov-sk-stranky-registre-dalsie-uzitocne-zoznamy-a-registre-rpvs-opendata-aspx</t>
  </si>
  <si>
    <t>Stratégia a akčný plán sprístupnenia a používania otvorených údajov verejnej správy https://www.slovensko.sk/_img/CMS4/strategia_otvorene_udaje.pdf</t>
  </si>
  <si>
    <t>conferences, newsletter, working groups</t>
  </si>
  <si>
    <t>https://www.facebook.com/slovensko.sk</t>
  </si>
  <si>
    <t>as a imput to prepare new open data portal - low user friendly use; no intuitive search; missing functionality</t>
  </si>
  <si>
    <t>manually</t>
  </si>
  <si>
    <t>Hodnotiace správy – DataLab</t>
  </si>
  <si>
    <t>o Video with guidelines how to publish Open data: https://www.youtube.com/watch?v=trzJit8YQpQ&amp;feature=youtu.be</t>
  </si>
  <si>
    <t>prescribed by policy</t>
  </si>
  <si>
    <t>publication minimum https://metais.vicepremier.gov.sk/publicspace?pageId=64716866</t>
  </si>
  <si>
    <t>DCAT-AP SK,https://metais.vicepremier.gov.sk/publicspace?pageId=23990179</t>
  </si>
  <si>
    <t>https://metais.vicepremier.gov.sk/publicspace?pageId=23990179</t>
  </si>
  <si>
    <t>Old portal, preparing a new dataportal with new rules.</t>
  </si>
  <si>
    <t>https://metais.vicepremier.gov.sk/publicspace?pageId=24510896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</si>
</sst>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20"/>
      <color theme="0"/>
      <name val="Calibri"/>
      <family val="2"/>
      <scheme val="minor"/>
    </font>
    <font>
      <sz val="20"/>
      <color theme="0"/>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12"/>
      <color rgb="FF000000"/>
      <name val="Calibri"/>
      <family val="2"/>
      <scheme val="minor"/>
    </font>
    <font>
      <b/>
      <sz val="11"/>
      <name val="Calibri"/>
      <family val="2"/>
      <scheme val="minor"/>
    </font>
    <font>
      <sz val="11"/>
      <name val="Calibri"/>
      <family val="2"/>
      <scheme val="minor"/>
    </font>
    <font>
      <i/>
      <sz val="1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i/>
      <sz val="11"/>
      <color rgb="FF212529"/>
      <name val="Arial"/>
      <family val="2"/>
    </font>
    <font>
      <b/>
      <i/>
      <sz val="8"/>
      <name val="Calibri"/>
      <family val="2"/>
      <scheme val="minor"/>
    </font>
    <font>
      <b/>
      <i/>
      <sz val="9"/>
      <name val="Calibri"/>
      <family val="2"/>
      <scheme val="minor"/>
    </font>
    <font>
      <b/>
      <sz val="12"/>
      <name val="Calibri"/>
      <family val="2"/>
      <scheme val="minor"/>
    </font>
    <font>
      <b/>
      <sz val="11"/>
      <color rgb="FF00CC5C"/>
      <name val="Calibri"/>
      <family val="2"/>
      <scheme val="minor"/>
    </font>
    <font>
      <b/>
      <sz val="20"/>
      <color rgb="FF000000"/>
      <name val="Calibri"/>
      <family val="2"/>
      <scheme val="minor"/>
    </font>
    <font>
      <b/>
      <sz val="11"/>
      <color rgb="FF000000"/>
      <name val="Calibri"/>
      <family val="2"/>
      <charset val="1"/>
    </font>
    <font>
      <i/>
      <sz val="11"/>
      <color theme="1"/>
      <name val="Calibri"/>
      <family val="2"/>
      <charset val="204"/>
      <scheme val="minor"/>
    </font>
  </fonts>
  <fills count="31">
    <fill>
      <patternFill patternType="none"/>
    </fill>
    <fill>
      <patternFill patternType="gray125"/>
    </fill>
    <fill>
      <patternFill patternType="solid">
        <fgColor rgb="FF92D050"/>
        <bgColor indexed="64"/>
      </patternFill>
    </fill>
    <fill>
      <patternFill patternType="solid">
        <fgColor rgb="FF7030A0"/>
        <bgColor indexed="64"/>
      </patternFill>
    </fill>
    <fill>
      <patternFill patternType="solid">
        <fgColor theme="6"/>
        <bgColor indexed="64"/>
      </patternFill>
    </fill>
    <fill>
      <patternFill patternType="solid">
        <fgColor theme="6"/>
        <bgColor rgb="FF000000"/>
      </patternFill>
    </fill>
    <fill>
      <patternFill patternType="solid">
        <fgColor theme="6" tint="0.79998168889431442"/>
        <bgColor indexed="64"/>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0C71B6"/>
        <bgColor indexed="64"/>
      </patternFill>
    </fill>
    <fill>
      <patternFill patternType="solid">
        <fgColor rgb="FF88C9F7"/>
        <bgColor indexed="64"/>
      </patternFill>
    </fill>
    <fill>
      <patternFill patternType="solid">
        <fgColor rgb="FFC3E4FB"/>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FF00"/>
        <bgColor indexed="64"/>
      </patternFill>
    </fill>
    <fill>
      <patternFill patternType="solid">
        <fgColor rgb="FF00B050"/>
        <bgColor indexed="64"/>
      </patternFill>
    </fill>
    <fill>
      <patternFill patternType="solid">
        <fgColor theme="7"/>
        <bgColor indexed="64"/>
      </patternFill>
    </fill>
    <fill>
      <patternFill patternType="solid">
        <fgColor theme="7"/>
        <bgColor rgb="FF000000"/>
      </patternFill>
    </fill>
    <fill>
      <patternFill patternType="solid">
        <fgColor theme="7" tint="0.79998168889431442"/>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5"/>
        <bgColor indexed="64"/>
      </patternFill>
    </fill>
    <fill>
      <patternFill patternType="solid">
        <fgColor theme="5"/>
        <bgColor rgb="FF000000"/>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8"/>
        <bgColor indexed="64"/>
      </patternFill>
    </fill>
    <fill>
      <patternFill patternType="solid">
        <fgColor theme="8"/>
        <bgColor rgb="FF000000"/>
      </patternFill>
    </fill>
    <fill>
      <patternFill patternType="solid">
        <fgColor theme="8" tint="0.79998168889431442"/>
        <bgColor indexed="64"/>
      </patternFill>
    </fill>
    <fill>
      <patternFill patternType="solid">
        <fgColor theme="8" tint="0.59999389629810485"/>
        <bgColor rgb="FF000000"/>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95">
    <xf numFmtId="0" fontId="0" fillId="0" borderId="0" xfId="0"/>
    <xf numFmtId="0" fontId="5" fillId="2" borderId="0" xfId="0" applyFont="1" applyFill="1" applyAlignment="1">
      <alignment horizontal="center" vertical="center" wrapText="1"/>
    </xf>
    <xf numFmtId="0" fontId="2" fillId="2" borderId="0" xfId="0" applyFont="1" applyFill="1" applyAlignment="1">
      <alignment horizontal="left" vertical="top" wrapText="1"/>
    </xf>
    <xf numFmtId="0" fontId="3" fillId="3" borderId="0" xfId="0" applyFont="1" applyFill="1" applyAlignment="1">
      <alignment horizontal="left" vertical="top" wrapText="1"/>
    </xf>
    <xf numFmtId="0" fontId="6" fillId="3" borderId="0" xfId="0" applyFont="1" applyFill="1" applyAlignment="1">
      <alignment horizontal="center" vertical="top" wrapText="1"/>
    </xf>
    <xf numFmtId="0" fontId="1" fillId="3" borderId="0" xfId="0" applyFont="1" applyFill="1" applyAlignment="1">
      <alignment horizontal="left" vertical="top" wrapText="1"/>
    </xf>
    <xf numFmtId="0" fontId="7" fillId="4" borderId="0" xfId="0" applyFont="1" applyFill="1" applyAlignment="1">
      <alignment horizontal="left" vertical="top" wrapText="1"/>
    </xf>
    <xf numFmtId="0" fontId="6" fillId="5" borderId="0" xfId="0" applyFont="1" applyFill="1" applyAlignment="1">
      <alignment horizontal="left" vertical="top" wrapText="1"/>
    </xf>
    <xf numFmtId="0" fontId="6" fillId="4" borderId="0" xfId="0" applyFont="1" applyFill="1" applyAlignment="1">
      <alignment horizontal="left" vertical="top" wrapText="1"/>
    </xf>
    <xf numFmtId="0" fontId="6" fillId="5" borderId="0" xfId="0" applyFont="1" applyFill="1" applyAlignment="1">
      <alignment horizontal="center" vertical="top" wrapText="1"/>
    </xf>
    <xf numFmtId="0" fontId="0" fillId="4"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center" vertical="top" wrapText="1"/>
    </xf>
    <xf numFmtId="0" fontId="8" fillId="6" borderId="0" xfId="0" applyFont="1" applyFill="1" applyAlignment="1">
      <alignment horizontal="left" vertical="top" wrapText="1"/>
    </xf>
    <xf numFmtId="0" fontId="2" fillId="6" borderId="0" xfId="0" applyFont="1" applyFill="1" applyAlignment="1">
      <alignment horizontal="left" vertical="top" wrapText="1"/>
    </xf>
    <xf numFmtId="0" fontId="9" fillId="6" borderId="0" xfId="0" applyFont="1" applyFill="1" applyAlignment="1">
      <alignment horizontal="left" vertical="top" wrapText="1"/>
    </xf>
    <xf numFmtId="0" fontId="8" fillId="6" borderId="0" xfId="0" applyFont="1" applyFill="1" applyAlignment="1">
      <alignment horizontal="center" vertical="top" wrapText="1"/>
    </xf>
    <xf numFmtId="0" fontId="10" fillId="7" borderId="0" xfId="0" applyFont="1" applyFill="1" applyAlignment="1">
      <alignment horizontal="left" vertical="top" wrapText="1"/>
    </xf>
    <xf numFmtId="0" fontId="2" fillId="8" borderId="0" xfId="0" applyFont="1" applyFill="1" applyAlignment="1">
      <alignment horizontal="left" vertical="top" wrapText="1"/>
    </xf>
    <xf numFmtId="0" fontId="9" fillId="7" borderId="0" xfId="0" applyFont="1" applyFill="1" applyAlignment="1">
      <alignment horizontal="left" vertical="top" wrapText="1"/>
    </xf>
    <xf numFmtId="0" fontId="11" fillId="7" borderId="0" xfId="0" applyFont="1" applyFill="1" applyAlignment="1">
      <alignment horizontal="left" vertical="top" wrapText="1"/>
    </xf>
    <xf numFmtId="0" fontId="10" fillId="7" borderId="0" xfId="0" applyFont="1" applyFill="1" applyAlignment="1">
      <alignment horizontal="center" vertical="top" wrapText="1"/>
    </xf>
    <xf numFmtId="0" fontId="0" fillId="4" borderId="0" xfId="0" applyFill="1" applyAlignment="1">
      <alignment horizontal="left" vertical="top"/>
    </xf>
    <xf numFmtId="0" fontId="12" fillId="0" borderId="0" xfId="0" applyFont="1" applyAlignment="1">
      <alignment vertical="top"/>
    </xf>
    <xf numFmtId="0" fontId="2" fillId="0" borderId="0" xfId="0" applyFont="1" applyAlignment="1">
      <alignment horizontal="left" vertical="top"/>
    </xf>
    <xf numFmtId="0" fontId="12" fillId="0" borderId="1" xfId="0" applyFont="1" applyBorder="1" applyAlignment="1" applyProtection="1">
      <alignment horizontal="left" vertical="top"/>
      <protection locked="0"/>
    </xf>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applyAlignment="1">
      <alignment vertical="top" wrapText="1"/>
    </xf>
    <xf numFmtId="0" fontId="12" fillId="0" borderId="1" xfId="0" applyFont="1" applyBorder="1" applyAlignment="1" applyProtection="1">
      <alignment horizontal="left" vertical="top" wrapText="1"/>
      <protection locked="0"/>
    </xf>
    <xf numFmtId="0" fontId="12" fillId="0" borderId="0" xfId="0" applyFont="1" applyAlignment="1">
      <alignment horizontal="left" vertical="top" wrapText="1"/>
    </xf>
    <xf numFmtId="49" fontId="13" fillId="0" borderId="2" xfId="0" applyNumberFormat="1" applyFont="1" applyBorder="1" applyAlignment="1">
      <alignment horizontal="left" vertical="top" wrapText="1"/>
    </xf>
    <xf numFmtId="49" fontId="12" fillId="0" borderId="0" xfId="0" applyNumberFormat="1" applyFont="1" applyAlignment="1">
      <alignment horizontal="left" vertical="top" wrapText="1"/>
    </xf>
    <xf numFmtId="49" fontId="13" fillId="0" borderId="0" xfId="0" applyNumberFormat="1" applyFont="1" applyAlignment="1">
      <alignment horizontal="left" vertical="top" wrapText="1"/>
    </xf>
    <xf numFmtId="0" fontId="14" fillId="0" borderId="1" xfId="0" applyFont="1" applyBorder="1" applyAlignment="1" applyProtection="1">
      <alignment horizontal="left" vertical="top" wrapText="1"/>
      <protection locked="0"/>
    </xf>
    <xf numFmtId="0" fontId="13" fillId="0" borderId="0" xfId="0" applyFont="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4" fillId="0" borderId="0" xfId="0" applyFont="1" applyAlignment="1">
      <alignment horizontal="left" vertical="top" wrapText="1"/>
    </xf>
    <xf numFmtId="0" fontId="15" fillId="9" borderId="1" xfId="0" applyFont="1" applyFill="1" applyBorder="1" applyAlignment="1">
      <alignment horizontal="left" vertical="top" wrapText="1"/>
    </xf>
    <xf numFmtId="0" fontId="15" fillId="10" borderId="1" xfId="0" applyFont="1" applyFill="1" applyBorder="1" applyAlignment="1">
      <alignment horizontal="left" vertical="top" wrapText="1"/>
    </xf>
    <xf numFmtId="0" fontId="16" fillId="10" borderId="1" xfId="0" applyFont="1" applyFill="1" applyBorder="1" applyAlignment="1" applyProtection="1">
      <alignment horizontal="left" vertical="top" wrapText="1"/>
      <protection locked="0"/>
    </xf>
    <xf numFmtId="0" fontId="17" fillId="10" borderId="1" xfId="0" applyFont="1" applyFill="1" applyBorder="1" applyAlignment="1" applyProtection="1">
      <alignment horizontal="left" vertical="top" wrapText="1"/>
      <protection locked="0"/>
    </xf>
    <xf numFmtId="0" fontId="16" fillId="11" borderId="1" xfId="0" applyFont="1" applyFill="1" applyBorder="1" applyAlignment="1" applyProtection="1">
      <alignment horizontal="left" vertical="top" wrapText="1"/>
      <protection locked="0"/>
    </xf>
    <xf numFmtId="0" fontId="17" fillId="11" borderId="1" xfId="0" applyFont="1" applyFill="1" applyBorder="1" applyAlignment="1" applyProtection="1">
      <alignment horizontal="left" vertical="top" wrapText="1"/>
      <protection locked="0"/>
    </xf>
    <xf numFmtId="0" fontId="18" fillId="11" borderId="1" xfId="0" applyFont="1" applyFill="1" applyBorder="1" applyAlignment="1" applyProtection="1">
      <alignment horizontal="left" vertical="top" wrapText="1"/>
      <protection locked="0"/>
    </xf>
    <xf numFmtId="0" fontId="19" fillId="11" borderId="1" xfId="0" applyFont="1" applyFill="1" applyBorder="1" applyAlignment="1" applyProtection="1">
      <alignment horizontal="left" vertical="top" wrapText="1"/>
      <protection locked="0"/>
    </xf>
    <xf numFmtId="0" fontId="13" fillId="12" borderId="3" xfId="0" applyFont="1" applyFill="1" applyBorder="1" applyAlignment="1">
      <alignment horizontal="left" vertical="top" wrapText="1"/>
    </xf>
    <xf numFmtId="0" fontId="12" fillId="12" borderId="2" xfId="0" applyFont="1" applyFill="1" applyBorder="1" applyAlignment="1">
      <alignment horizontal="left" vertical="top" wrapText="1"/>
    </xf>
    <xf numFmtId="0" fontId="13" fillId="12" borderId="4" xfId="0" applyFont="1" applyFill="1" applyBorder="1" applyAlignment="1">
      <alignment horizontal="left" vertical="top" wrapText="1"/>
    </xf>
    <xf numFmtId="0" fontId="10" fillId="8" borderId="0" xfId="0" applyFont="1" applyFill="1" applyAlignment="1">
      <alignment horizontal="left" vertical="top" wrapText="1"/>
    </xf>
    <xf numFmtId="0" fontId="9" fillId="8" borderId="0" xfId="0" applyFont="1" applyFill="1" applyAlignment="1">
      <alignment horizontal="left" vertical="top" wrapText="1"/>
    </xf>
    <xf numFmtId="0" fontId="11" fillId="8" borderId="0" xfId="0" applyFont="1" applyFill="1" applyAlignment="1">
      <alignment horizontal="left" vertical="top" wrapText="1"/>
    </xf>
    <xf numFmtId="0" fontId="10" fillId="8" borderId="0" xfId="0" applyFont="1" applyFill="1" applyAlignment="1">
      <alignment horizontal="center" vertical="top" wrapText="1"/>
    </xf>
    <xf numFmtId="0" fontId="12" fillId="0" borderId="1" xfId="0" applyFont="1" applyBorder="1" applyAlignment="1" applyProtection="1">
      <alignment vertical="top"/>
      <protection locked="0"/>
    </xf>
    <xf numFmtId="0" fontId="20" fillId="0" borderId="1" xfId="0" applyFont="1" applyBorder="1" applyAlignment="1" applyProtection="1">
      <alignment vertical="top" wrapText="1"/>
      <protection locked="0"/>
    </xf>
    <xf numFmtId="0" fontId="21" fillId="0" borderId="1" xfId="0" applyFont="1" applyBorder="1" applyAlignment="1" applyProtection="1">
      <alignment vertical="top" wrapText="1"/>
      <protection locked="0"/>
    </xf>
    <xf numFmtId="0" fontId="2" fillId="13" borderId="0" xfId="0" applyFont="1" applyFill="1" applyAlignment="1">
      <alignment horizontal="left" vertical="top" wrapText="1"/>
    </xf>
    <xf numFmtId="0" fontId="12" fillId="0" borderId="0" xfId="0" applyFont="1" applyAlignment="1">
      <alignment horizontal="center" vertical="top" wrapText="1"/>
    </xf>
    <xf numFmtId="0" fontId="22" fillId="7" borderId="0" xfId="0" applyFont="1" applyFill="1" applyAlignment="1">
      <alignment vertical="top"/>
    </xf>
    <xf numFmtId="0" fontId="12" fillId="7" borderId="0" xfId="0" applyFont="1" applyFill="1" applyAlignment="1">
      <alignment vertical="top" wrapText="1"/>
    </xf>
    <xf numFmtId="0" fontId="22" fillId="7" borderId="0" xfId="0" applyFont="1" applyFill="1" applyAlignment="1">
      <alignment horizontal="center" vertical="top"/>
    </xf>
    <xf numFmtId="0" fontId="22" fillId="7" borderId="0" xfId="0" applyFont="1" applyFill="1" applyAlignment="1">
      <alignment vertical="top" wrapText="1"/>
    </xf>
    <xf numFmtId="0" fontId="12" fillId="14" borderId="0" xfId="0" applyFont="1" applyFill="1" applyAlignment="1">
      <alignment horizontal="center" vertical="top"/>
    </xf>
    <xf numFmtId="0" fontId="12" fillId="14" borderId="0" xfId="0" applyFont="1" applyFill="1" applyAlignment="1">
      <alignment vertical="top"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0" fillId="15" borderId="0" xfId="0" applyFill="1" applyAlignment="1">
      <alignment horizontal="left" vertical="top" wrapText="1"/>
    </xf>
    <xf numFmtId="0" fontId="2" fillId="15" borderId="0" xfId="0" applyFont="1" applyFill="1" applyAlignment="1">
      <alignment horizontal="left" vertical="top" wrapText="1"/>
    </xf>
    <xf numFmtId="0" fontId="0" fillId="15" borderId="0" xfId="0" applyFill="1" applyAlignment="1">
      <alignment horizontal="left" vertical="center" wrapText="1"/>
    </xf>
    <xf numFmtId="0" fontId="0" fillId="15" borderId="0" xfId="0" applyFill="1" applyAlignment="1">
      <alignment horizontal="center" vertical="top" wrapText="1"/>
    </xf>
    <xf numFmtId="0" fontId="7" fillId="16" borderId="0" xfId="0" applyFont="1" applyFill="1" applyAlignment="1">
      <alignment horizontal="left" vertical="top" wrapText="1"/>
    </xf>
    <xf numFmtId="0" fontId="6" fillId="17" borderId="0" xfId="0" applyFont="1" applyFill="1" applyAlignment="1">
      <alignment horizontal="left" vertical="top" wrapText="1"/>
    </xf>
    <xf numFmtId="0" fontId="6" fillId="16" borderId="0" xfId="0" applyFont="1" applyFill="1" applyAlignment="1">
      <alignment horizontal="left" vertical="top" wrapText="1"/>
    </xf>
    <xf numFmtId="0" fontId="6" fillId="17" borderId="0" xfId="0" applyFont="1" applyFill="1" applyAlignment="1">
      <alignment horizontal="center" vertical="top" wrapText="1"/>
    </xf>
    <xf numFmtId="0" fontId="0" fillId="16" borderId="0" xfId="0" applyFill="1" applyAlignment="1">
      <alignment horizontal="left" vertical="top" wrapText="1"/>
    </xf>
    <xf numFmtId="0" fontId="8" fillId="18" borderId="0" xfId="0" applyFont="1" applyFill="1" applyAlignment="1">
      <alignment horizontal="left" vertical="top" wrapText="1"/>
    </xf>
    <xf numFmtId="0" fontId="2" fillId="18" borderId="0" xfId="0" applyFont="1" applyFill="1" applyAlignment="1">
      <alignment horizontal="left" vertical="top" wrapText="1"/>
    </xf>
    <xf numFmtId="0" fontId="13" fillId="18" borderId="0" xfId="0" applyFont="1" applyFill="1" applyAlignment="1">
      <alignment horizontal="left" vertical="top" wrapText="1"/>
    </xf>
    <xf numFmtId="0" fontId="9" fillId="18" borderId="0" xfId="0" applyFont="1" applyFill="1" applyAlignment="1">
      <alignment horizontal="left" vertical="top" wrapText="1"/>
    </xf>
    <xf numFmtId="0" fontId="8" fillId="18" borderId="0" xfId="0" applyFont="1" applyFill="1" applyAlignment="1">
      <alignment horizontal="center" vertical="top" wrapText="1"/>
    </xf>
    <xf numFmtId="0" fontId="10" fillId="19" borderId="0" xfId="0" applyFont="1" applyFill="1" applyAlignment="1">
      <alignment horizontal="left" vertical="top" wrapText="1"/>
    </xf>
    <xf numFmtId="0" fontId="2" fillId="20" borderId="0" xfId="0" applyFont="1" applyFill="1" applyAlignment="1">
      <alignment horizontal="left" vertical="top" wrapText="1"/>
    </xf>
    <xf numFmtId="0" fontId="12" fillId="19" borderId="0" xfId="0" applyFont="1" applyFill="1" applyAlignment="1">
      <alignment horizontal="left" vertical="top" wrapText="1"/>
    </xf>
    <xf numFmtId="0" fontId="9" fillId="19" borderId="0" xfId="0" applyFont="1" applyFill="1" applyAlignment="1">
      <alignment horizontal="left" vertical="top" wrapText="1"/>
    </xf>
    <xf numFmtId="0" fontId="10" fillId="19" borderId="0" xfId="0" applyFont="1" applyFill="1" applyAlignment="1">
      <alignment horizontal="center" vertical="top" wrapText="1"/>
    </xf>
    <xf numFmtId="0" fontId="0" fillId="16" borderId="0" xfId="0" applyFill="1" applyAlignment="1">
      <alignment horizontal="left" vertical="top"/>
    </xf>
    <xf numFmtId="0" fontId="12" fillId="0" borderId="0" xfId="0" applyFont="1"/>
    <xf numFmtId="0" fontId="13" fillId="0" borderId="0" xfId="0" applyFont="1"/>
    <xf numFmtId="49" fontId="13" fillId="0" borderId="2" xfId="0" applyNumberFormat="1" applyFont="1" applyBorder="1" applyAlignment="1">
      <alignment horizontal="left" vertical="top"/>
    </xf>
    <xf numFmtId="0" fontId="12" fillId="16" borderId="0" xfId="0" applyFont="1" applyFill="1" applyAlignment="1">
      <alignment horizontal="left" vertical="top" wrapText="1"/>
    </xf>
    <xf numFmtId="0" fontId="12" fillId="14" borderId="0" xfId="0" applyFont="1" applyFill="1" applyAlignment="1">
      <alignment horizontal="left" vertical="top" wrapText="1"/>
    </xf>
    <xf numFmtId="0" fontId="12" fillId="0" borderId="1" xfId="0" applyFont="1" applyBorder="1" applyProtection="1">
      <protection locked="0"/>
    </xf>
    <xf numFmtId="0" fontId="11" fillId="20" borderId="0" xfId="0" applyFont="1" applyFill="1" applyAlignment="1">
      <alignment horizontal="left" vertical="top" wrapText="1"/>
    </xf>
    <xf numFmtId="0" fontId="12" fillId="20" borderId="0" xfId="0" applyFont="1" applyFill="1" applyAlignment="1">
      <alignment horizontal="left" vertical="top" wrapText="1"/>
    </xf>
    <xf numFmtId="0" fontId="9" fillId="20" borderId="0" xfId="0" applyFont="1" applyFill="1" applyAlignment="1">
      <alignment horizontal="left" vertical="top" wrapText="1"/>
    </xf>
    <xf numFmtId="0" fontId="10" fillId="20" borderId="0" xfId="0" applyFont="1" applyFill="1" applyAlignment="1">
      <alignment horizontal="center" vertical="top" wrapText="1"/>
    </xf>
    <xf numFmtId="0" fontId="12" fillId="0" borderId="1" xfId="0" applyFont="1" applyBorder="1" applyAlignment="1" applyProtection="1">
      <alignment vertical="center" wrapText="1"/>
      <protection locked="0"/>
    </xf>
    <xf numFmtId="0" fontId="12" fillId="20" borderId="0" xfId="0" applyFont="1" applyFill="1" applyAlignment="1">
      <alignment horizontal="center" vertical="top"/>
    </xf>
    <xf numFmtId="0" fontId="9" fillId="0" borderId="0" xfId="0" applyFont="1"/>
    <xf numFmtId="0" fontId="8" fillId="0" borderId="0" xfId="0" applyFont="1"/>
    <xf numFmtId="0" fontId="2" fillId="16" borderId="0" xfId="0" applyFont="1" applyFill="1" applyAlignment="1">
      <alignment horizontal="left" vertical="top" wrapText="1"/>
    </xf>
    <xf numFmtId="0" fontId="2" fillId="16" borderId="0" xfId="0" applyFont="1" applyFill="1" applyAlignment="1">
      <alignment horizontal="center" vertical="top" wrapText="1"/>
    </xf>
    <xf numFmtId="0" fontId="13" fillId="15" borderId="0" xfId="0" applyFont="1" applyFill="1" applyAlignment="1">
      <alignment horizontal="left" vertical="center" wrapText="1"/>
    </xf>
    <xf numFmtId="0" fontId="7" fillId="21" borderId="0" xfId="0" applyFont="1" applyFill="1" applyAlignment="1">
      <alignment horizontal="left" vertical="top" wrapText="1"/>
    </xf>
    <xf numFmtId="0" fontId="6" fillId="22" borderId="0" xfId="0" applyFont="1" applyFill="1" applyAlignment="1">
      <alignment horizontal="right" vertical="top" wrapText="1"/>
    </xf>
    <xf numFmtId="0" fontId="6" fillId="21" borderId="0" xfId="0" applyFont="1" applyFill="1" applyAlignment="1">
      <alignment horizontal="left" vertical="top" wrapText="1"/>
    </xf>
    <xf numFmtId="0" fontId="6" fillId="22" borderId="0" xfId="0" applyFont="1" applyFill="1" applyAlignment="1">
      <alignment horizontal="left" vertical="top" wrapText="1"/>
    </xf>
    <xf numFmtId="0" fontId="6" fillId="22" borderId="0" xfId="0" applyFont="1" applyFill="1" applyAlignment="1">
      <alignment horizontal="center" vertical="top" wrapText="1"/>
    </xf>
    <xf numFmtId="0" fontId="0" fillId="21" borderId="0" xfId="0" applyFill="1" applyAlignment="1">
      <alignment horizontal="left" vertical="top" wrapText="1"/>
    </xf>
    <xf numFmtId="0" fontId="0" fillId="0" borderId="0" xfId="0" applyAlignment="1">
      <alignment horizontal="right" vertical="top" wrapText="1"/>
    </xf>
    <xf numFmtId="0" fontId="8" fillId="23" borderId="0" xfId="0" applyFont="1" applyFill="1" applyAlignment="1">
      <alignment horizontal="right" vertical="top" wrapText="1"/>
    </xf>
    <xf numFmtId="0" fontId="2" fillId="23" borderId="0" xfId="0" applyFont="1" applyFill="1" applyAlignment="1">
      <alignment horizontal="left" vertical="top" wrapText="1"/>
    </xf>
    <xf numFmtId="0" fontId="8" fillId="23" borderId="0" xfId="0" applyFont="1" applyFill="1" applyAlignment="1">
      <alignment horizontal="left" vertical="top" wrapText="1"/>
    </xf>
    <xf numFmtId="0" fontId="9" fillId="23" borderId="0" xfId="0" applyFont="1" applyFill="1" applyAlignment="1">
      <alignment horizontal="left" vertical="top" wrapText="1"/>
    </xf>
    <xf numFmtId="0" fontId="8" fillId="23" borderId="0" xfId="0" applyFont="1" applyFill="1" applyAlignment="1">
      <alignment horizontal="center" vertical="top" wrapText="1"/>
    </xf>
    <xf numFmtId="0" fontId="10" fillId="24" borderId="0" xfId="0" applyFont="1" applyFill="1" applyAlignment="1">
      <alignment horizontal="right" vertical="top" wrapText="1"/>
    </xf>
    <xf numFmtId="0" fontId="2" fillId="25" borderId="0" xfId="0" applyFont="1" applyFill="1" applyAlignment="1">
      <alignment horizontal="left" vertical="top" wrapText="1"/>
    </xf>
    <xf numFmtId="0" fontId="9" fillId="24" borderId="0" xfId="0" applyFont="1" applyFill="1" applyAlignment="1">
      <alignment horizontal="left" vertical="top" wrapText="1"/>
    </xf>
    <xf numFmtId="0" fontId="11" fillId="24" borderId="0" xfId="0" applyFont="1" applyFill="1" applyAlignment="1">
      <alignment horizontal="left" vertical="top" wrapText="1"/>
    </xf>
    <xf numFmtId="0" fontId="10" fillId="24" borderId="0" xfId="0" applyFont="1" applyFill="1" applyAlignment="1">
      <alignment horizontal="left" vertical="top" wrapText="1"/>
    </xf>
    <xf numFmtId="0" fontId="10" fillId="24" borderId="0" xfId="0" applyFont="1" applyFill="1" applyAlignment="1">
      <alignment horizontal="center" vertical="top" wrapText="1"/>
    </xf>
    <xf numFmtId="0" fontId="12" fillId="21" borderId="0" xfId="0" applyFont="1" applyFill="1" applyAlignment="1">
      <alignment horizontal="left" vertical="top" wrapText="1"/>
    </xf>
    <xf numFmtId="0" fontId="12" fillId="0" borderId="0" xfId="0" applyFont="1" applyAlignment="1">
      <alignment horizontal="right" vertical="top" wrapText="1"/>
    </xf>
    <xf numFmtId="0" fontId="13" fillId="0" borderId="0" xfId="0" applyFont="1" applyAlignment="1">
      <alignment horizontal="right" vertical="top" wrapText="1"/>
    </xf>
    <xf numFmtId="0" fontId="14" fillId="0" borderId="5" xfId="0" applyFont="1" applyBorder="1" applyAlignment="1" applyProtection="1">
      <alignment horizontal="left" vertical="top" wrapText="1"/>
      <protection locked="0"/>
    </xf>
    <xf numFmtId="0" fontId="12" fillId="21" borderId="0" xfId="0" applyFont="1" applyFill="1" applyAlignment="1">
      <alignment horizontal="left" vertical="top"/>
    </xf>
    <xf numFmtId="0" fontId="12" fillId="0" borderId="0" xfId="0" applyFont="1" applyAlignment="1">
      <alignment horizontal="right" vertical="top"/>
    </xf>
    <xf numFmtId="0" fontId="12" fillId="0" borderId="0" xfId="0" applyFont="1" applyAlignment="1">
      <alignment horizontal="right"/>
    </xf>
    <xf numFmtId="0" fontId="12" fillId="13" borderId="0" xfId="0" applyFont="1" applyFill="1" applyAlignment="1">
      <alignment horizontal="left" vertical="top"/>
    </xf>
    <xf numFmtId="0" fontId="14" fillId="0" borderId="0" xfId="0" applyFont="1" applyAlignment="1" applyProtection="1">
      <alignment horizontal="left" vertical="top" wrapText="1"/>
      <protection locked="0"/>
    </xf>
    <xf numFmtId="0" fontId="0" fillId="0" borderId="0" xfId="0" applyAlignment="1">
      <alignment wrapText="1"/>
    </xf>
    <xf numFmtId="0" fontId="10" fillId="25" borderId="0" xfId="0" applyFont="1" applyFill="1" applyAlignment="1">
      <alignment horizontal="right" vertical="top" wrapText="1"/>
    </xf>
    <xf numFmtId="0" fontId="9" fillId="25" borderId="0" xfId="0" applyFont="1" applyFill="1" applyAlignment="1">
      <alignment horizontal="left" vertical="top" wrapText="1"/>
    </xf>
    <xf numFmtId="0" fontId="11" fillId="25" borderId="0" xfId="0" applyFont="1" applyFill="1" applyAlignment="1">
      <alignment horizontal="left" vertical="top" wrapText="1"/>
    </xf>
    <xf numFmtId="0" fontId="10" fillId="25" borderId="0" xfId="0" applyFont="1" applyFill="1" applyAlignment="1">
      <alignment horizontal="left" vertical="top" wrapText="1"/>
    </xf>
    <xf numFmtId="0" fontId="10" fillId="25" borderId="0" xfId="0" applyFont="1" applyFill="1" applyAlignment="1">
      <alignment horizontal="center" vertical="top" wrapText="1"/>
    </xf>
    <xf numFmtId="0" fontId="12" fillId="13" borderId="0" xfId="0" applyFont="1" applyFill="1" applyAlignment="1">
      <alignment horizontal="left" vertical="top" wrapText="1"/>
    </xf>
    <xf numFmtId="0" fontId="13" fillId="0" borderId="0" xfId="0" applyFont="1" applyAlignment="1">
      <alignment horizontal="center" vertical="top" wrapText="1"/>
    </xf>
    <xf numFmtId="0" fontId="1" fillId="21" borderId="0" xfId="0" applyFont="1" applyFill="1" applyAlignment="1">
      <alignment vertical="top" wrapText="1"/>
    </xf>
    <xf numFmtId="0" fontId="1" fillId="21" borderId="0" xfId="0" applyFont="1" applyFill="1" applyAlignment="1">
      <alignment horizontal="center" vertical="top" wrapText="1"/>
    </xf>
    <xf numFmtId="0" fontId="0" fillId="15" borderId="0" xfId="0" applyFill="1" applyAlignment="1">
      <alignment horizontal="right" vertical="top" wrapText="1"/>
    </xf>
    <xf numFmtId="0" fontId="7" fillId="26" borderId="0" xfId="0" applyFont="1" applyFill="1" applyAlignment="1">
      <alignment horizontal="left" vertical="top" wrapText="1"/>
    </xf>
    <xf numFmtId="0" fontId="6" fillId="27" borderId="0" xfId="0" applyFont="1" applyFill="1" applyAlignment="1">
      <alignment horizontal="right" vertical="top" wrapText="1"/>
    </xf>
    <xf numFmtId="0" fontId="6" fillId="26" borderId="0" xfId="0" applyFont="1" applyFill="1" applyAlignment="1">
      <alignment horizontal="left" vertical="top" wrapText="1"/>
    </xf>
    <xf numFmtId="0" fontId="6" fillId="27" borderId="0" xfId="0" applyFont="1" applyFill="1" applyAlignment="1">
      <alignment horizontal="left" vertical="top" wrapText="1"/>
    </xf>
    <xf numFmtId="0" fontId="6" fillId="27" borderId="0" xfId="0" applyFont="1" applyFill="1" applyAlignment="1">
      <alignment horizontal="center" vertical="top" wrapText="1"/>
    </xf>
    <xf numFmtId="0" fontId="0" fillId="26" borderId="0" xfId="0" applyFill="1" applyAlignment="1">
      <alignment horizontal="left" vertical="top" wrapText="1"/>
    </xf>
    <xf numFmtId="0" fontId="8" fillId="28" borderId="0" xfId="0" applyFont="1" applyFill="1" applyAlignment="1">
      <alignment horizontal="right" vertical="top" wrapText="1"/>
    </xf>
    <xf numFmtId="0" fontId="2" fillId="28" borderId="0" xfId="0" applyFont="1" applyFill="1" applyAlignment="1">
      <alignment horizontal="left" vertical="top" wrapText="1"/>
    </xf>
    <xf numFmtId="0" fontId="8" fillId="28" borderId="0" xfId="0" applyFont="1" applyFill="1" applyAlignment="1">
      <alignment horizontal="left" vertical="top" wrapText="1"/>
    </xf>
    <xf numFmtId="0" fontId="9" fillId="28" borderId="0" xfId="0" applyFont="1" applyFill="1" applyAlignment="1">
      <alignment horizontal="left" vertical="top" wrapText="1"/>
    </xf>
    <xf numFmtId="0" fontId="8" fillId="28" borderId="0" xfId="0" applyFont="1" applyFill="1" applyAlignment="1">
      <alignment horizontal="center" vertical="top" wrapText="1"/>
    </xf>
    <xf numFmtId="0" fontId="10" fillId="29" borderId="0" xfId="0" applyFont="1" applyFill="1" applyAlignment="1">
      <alignment horizontal="right" vertical="top" wrapText="1"/>
    </xf>
    <xf numFmtId="0" fontId="2" fillId="30" borderId="0" xfId="0" applyFont="1" applyFill="1" applyAlignment="1">
      <alignment horizontal="left" vertical="top" wrapText="1"/>
    </xf>
    <xf numFmtId="0" fontId="9" fillId="29" borderId="0" xfId="0" applyFont="1" applyFill="1" applyAlignment="1">
      <alignment horizontal="left" vertical="top" wrapText="1"/>
    </xf>
    <xf numFmtId="0" fontId="11" fillId="29" borderId="0" xfId="0" applyFont="1" applyFill="1" applyAlignment="1">
      <alignment horizontal="left" vertical="top" wrapText="1"/>
    </xf>
    <xf numFmtId="0" fontId="10" fillId="29" borderId="0" xfId="0" applyFont="1" applyFill="1" applyAlignment="1">
      <alignment horizontal="left" vertical="top" wrapText="1"/>
    </xf>
    <xf numFmtId="0" fontId="10" fillId="29" borderId="0" xfId="0" applyFont="1" applyFill="1" applyAlignment="1">
      <alignment horizontal="center" vertical="top" wrapText="1"/>
    </xf>
    <xf numFmtId="0" fontId="11" fillId="29" borderId="0" xfId="0" applyFont="1" applyFill="1" applyAlignment="1">
      <alignment horizontal="right" vertical="top" wrapText="1"/>
    </xf>
    <xf numFmtId="0" fontId="12" fillId="26" borderId="0" xfId="0" applyFont="1" applyFill="1" applyAlignment="1">
      <alignment horizontal="left" vertical="top" wrapText="1"/>
    </xf>
    <xf numFmtId="0" fontId="9" fillId="0" borderId="0" xfId="0" applyFont="1" applyAlignment="1">
      <alignment horizontal="right"/>
    </xf>
    <xf numFmtId="9" fontId="12" fillId="0" borderId="0" xfId="0" applyNumberFormat="1" applyFont="1" applyAlignment="1">
      <alignment horizontal="left" vertical="top"/>
    </xf>
    <xf numFmtId="0" fontId="8" fillId="0" borderId="0" xfId="0" applyFont="1" applyAlignment="1">
      <alignment horizontal="right"/>
    </xf>
    <xf numFmtId="0" fontId="11" fillId="29" borderId="0" xfId="0" applyFont="1" applyFill="1" applyAlignment="1">
      <alignment horizontal="center" vertical="top" wrapText="1"/>
    </xf>
    <xf numFmtId="0" fontId="13" fillId="26" borderId="0" xfId="0" applyFont="1" applyFill="1" applyAlignment="1">
      <alignment horizontal="left" vertical="top" wrapText="1"/>
    </xf>
    <xf numFmtId="0" fontId="23" fillId="14" borderId="0" xfId="0" applyFont="1" applyFill="1" applyAlignment="1">
      <alignment horizontal="center" vertical="top" wrapText="1"/>
    </xf>
    <xf numFmtId="0" fontId="23" fillId="14" borderId="0" xfId="0" applyFont="1" applyFill="1" applyAlignment="1">
      <alignment horizontal="right" vertical="top" wrapText="1"/>
    </xf>
    <xf numFmtId="49" fontId="12" fillId="0" borderId="0" xfId="0" applyNumberFormat="1" applyFont="1" applyAlignment="1">
      <alignment vertical="top"/>
    </xf>
    <xf numFmtId="0" fontId="1" fillId="26" borderId="0" xfId="0" applyFont="1" applyFill="1" applyAlignment="1">
      <alignment horizontal="left" vertical="top" wrapText="1"/>
    </xf>
    <xf numFmtId="0" fontId="1" fillId="26" borderId="0" xfId="0" applyFont="1" applyFill="1" applyAlignment="1">
      <alignment horizontal="center" vertical="top" wrapText="1"/>
    </xf>
    <xf numFmtId="0" fontId="12" fillId="0" borderId="0" xfId="0" applyFont="1" applyAlignment="1">
      <alignment horizontal="left" vertical="top" wrapText="1"/>
    </xf>
    <xf numFmtId="0" fontId="12" fillId="0" borderId="0" xfId="0" applyFont="1" applyAlignment="1">
      <alignment horizontal="left" vertical="top" wrapText="1"/>
    </xf>
    <xf numFmtId="0" fontId="10" fillId="20" borderId="0" xfId="0" applyFont="1" applyFill="1" applyAlignment="1">
      <alignment horizontal="left" vertical="top" wrapText="1"/>
    </xf>
    <xf numFmtId="0" fontId="12" fillId="14" borderId="0" xfId="0" applyFont="1" applyFill="1" applyAlignment="1">
      <alignment horizontal="right" vertical="top" wrapText="1"/>
    </xf>
    <xf numFmtId="0" fontId="4" fillId="0" borderId="1" xfId="1" applyBorder="1" applyAlignment="1" applyProtection="1">
      <alignment horizontal="left" vertical="top" wrapText="1"/>
      <protection locked="0"/>
    </xf>
    <xf numFmtId="0" fontId="24" fillId="5" borderId="0" xfId="0" applyFont="1" applyFill="1" applyAlignment="1">
      <alignment horizontal="left" vertical="top" wrapText="1"/>
    </xf>
    <xf numFmtId="0" fontId="9" fillId="17" borderId="0" xfId="0" applyFont="1" applyFill="1" applyAlignment="1">
      <alignment horizontal="left" vertical="top" wrapText="1"/>
    </xf>
    <xf numFmtId="0" fontId="11" fillId="17" borderId="0" xfId="0" applyFont="1" applyFill="1" applyAlignment="1">
      <alignment horizontal="left" vertical="top" wrapText="1"/>
    </xf>
    <xf numFmtId="0" fontId="12" fillId="0" borderId="0" xfId="0" applyFont="1" applyAlignment="1">
      <alignment horizontal="left" vertical="top" wrapText="1"/>
    </xf>
    <xf numFmtId="0" fontId="4" fillId="0" borderId="1" xfId="1" applyFill="1" applyBorder="1" applyAlignment="1" applyProtection="1">
      <alignment horizontal="left" vertical="top" wrapText="1"/>
      <protection locked="0"/>
    </xf>
    <xf numFmtId="0" fontId="0" fillId="2" borderId="0" xfId="0" applyFill="1" applyAlignment="1">
      <alignment wrapText="1"/>
    </xf>
    <xf numFmtId="0" fontId="26" fillId="0" borderId="0" xfId="0" applyFont="1" applyProtection="1">
      <protection locked="0"/>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horizontal="left" wrapText="1"/>
    </xf>
    <xf numFmtId="0" fontId="12" fillId="0" borderId="0" xfId="0" applyFont="1" applyAlignment="1">
      <alignment horizontal="left" vertical="top" wrapText="1"/>
    </xf>
    <xf numFmtId="0" fontId="14" fillId="12" borderId="6" xfId="0" applyFont="1" applyFill="1" applyBorder="1" applyAlignment="1">
      <alignment horizontal="left" vertical="top" wrapText="1"/>
    </xf>
    <xf numFmtId="0" fontId="13" fillId="12" borderId="7" xfId="0" applyFont="1" applyFill="1" applyBorder="1" applyAlignment="1">
      <alignment horizontal="left" vertical="top" wrapText="1"/>
    </xf>
    <xf numFmtId="0" fontId="13" fillId="12" borderId="8" xfId="0" applyFont="1" applyFill="1" applyBorder="1" applyAlignment="1">
      <alignment horizontal="left" vertical="top" wrapText="1"/>
    </xf>
    <xf numFmtId="0" fontId="5" fillId="2" borderId="0" xfId="0" applyFont="1" applyFill="1" applyAlignment="1">
      <alignment horizontal="center" vertical="center" wrapText="1"/>
    </xf>
    <xf numFmtId="0" fontId="22" fillId="7" borderId="0" xfId="0" applyFont="1" applyFill="1" applyAlignment="1">
      <alignment horizontal="left" vertical="top" wrapText="1"/>
    </xf>
    <xf numFmtId="0" fontId="1" fillId="21" borderId="0" xfId="0" applyFont="1" applyFill="1" applyAlignment="1">
      <alignment horizontal="left" vertical="top" wrapText="1"/>
    </xf>
    <xf numFmtId="0" fontId="23" fillId="14" borderId="0" xfId="0" applyFont="1" applyFill="1" applyAlignment="1">
      <alignment horizontal="left" vertical="top" wrapText="1"/>
    </xf>
  </cellXfs>
  <cellStyles count="2">
    <cellStyle name="Hyperlink" xfId="1" builtinId="8"/>
    <cellStyle name="Normal" xfId="0" builtinId="0"/>
  </cellStyles>
  <dxfs count="303">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ustomXml" Target="../customXml/item3.xml"/><Relationship Id="rId5" Type="http://schemas.openxmlformats.org/officeDocument/2006/relationships/sharedStrings" Target="sharedStrings.xml"/><Relationship Id="rId10" Type="http://schemas.openxmlformats.org/officeDocument/2006/relationships/customXml" Target="../customXml/item2.xml"/><Relationship Id="rId4" Type="http://schemas.openxmlformats.org/officeDocument/2006/relationships/styles" Target="styles.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data.europa.euINTERNAL/Shared%20Documents/Service%202/03.%20Challenge%203%20-%20ODM/04.%20Country%20responses/SK_Slovakia_Open%20Data%20Maturity%202021%20Questionn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Respondent Information"/>
      <sheetName val="Open Data Maturity Dimensions"/>
      <sheetName val="Extra"/>
    </sheetNames>
    <sheetDataSet>
      <sheetData sheetId="0"/>
      <sheetData sheetId="1"/>
      <sheetData sheetId="2"/>
      <sheetData sheetId="3">
        <row r="2">
          <cell r="B2" t="str">
            <v>Please fill your answer here.</v>
          </cell>
        </row>
        <row r="3">
          <cell r="B3" t="str">
            <v>Missing answer</v>
          </cell>
        </row>
        <row r="9">
          <cell r="B9" t="str">
            <v>Dimension 1: Policy contains missing answers</v>
          </cell>
        </row>
        <row r="10">
          <cell r="B10" t="str">
            <v>Dimension 1: Policy is completed</v>
          </cell>
        </row>
        <row r="12">
          <cell r="B12" t="str">
            <v>Dimension 2: Impact contains missing answers</v>
          </cell>
        </row>
        <row r="13">
          <cell r="B13" t="str">
            <v>Dimension 2: Impact is completed</v>
          </cell>
        </row>
        <row r="15">
          <cell r="B15" t="str">
            <v>Dimension 3: Portal contains missing answers</v>
          </cell>
        </row>
        <row r="16">
          <cell r="B16" t="str">
            <v>Dimension 3: Portal is completed</v>
          </cell>
        </row>
        <row r="18">
          <cell r="B18" t="str">
            <v>Dimension 4: Quality contains missing answers</v>
          </cell>
        </row>
        <row r="19">
          <cell r="B19" t="str">
            <v>Dimension 4: Quality is completed</v>
          </cell>
        </row>
      </sheetData>
    </sheetDataSet>
  </externalBook>
</externalLink>
</file>

<file path=xl/persons/person.xml><?xml version="1.0" encoding="utf-8"?>
<personList xmlns="http://schemas.microsoft.com/office/spreadsheetml/2018/threadedcomments" xmlns:x="http://schemas.openxmlformats.org/spreadsheetml/2006/main">
  <person displayName="Hesteren, Daphne van" id="{464CBAF6-5D9E-4150-AB70-FBAF0011D59D}" userId="S::daphne.van.hesteren@capgemini.com::0c90afcf-2b73-4dac-8a62-8ce650a89a53" providerId="AD"/>
</personList>
</file>

<file path=xl/theme/theme1.xml><?xml version="1.0" encoding="utf-8"?>
<a:theme xmlns:a="http://schemas.openxmlformats.org/drawingml/2006/main" name="Office Theme">
  <a:themeElements>
    <a:clrScheme name="Custom 1">
      <a:dk1>
        <a:sysClr val="windowText" lastClr="000000"/>
      </a:dk1>
      <a:lt1>
        <a:sysClr val="window" lastClr="FFFFFF"/>
      </a:lt1>
      <a:dk2>
        <a:srgbClr val="595959"/>
      </a:dk2>
      <a:lt2>
        <a:srgbClr val="E7E6E6"/>
      </a:lt2>
      <a:accent1>
        <a:srgbClr val="1170B6"/>
      </a:accent1>
      <a:accent2>
        <a:srgbClr val="2B3481"/>
      </a:accent2>
      <a:accent3>
        <a:srgbClr val="00ADEF"/>
      </a:accent3>
      <a:accent4>
        <a:srgbClr val="F26732"/>
      </a:accent4>
      <a:accent5>
        <a:srgbClr val="F99F1A"/>
      </a:accent5>
      <a:accent6>
        <a:srgbClr val="70AD47"/>
      </a:accent6>
      <a:hlink>
        <a:srgbClr val="00ADEF"/>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80" dT="2021-08-20T09:44:29.06" personId="{464CBAF6-5D9E-4150-AB70-FBAF0011D59D}" id="{F63AF70F-EDA1-4A2D-89AF-F66F6E307205}">
    <text>This question does not ask for 5 datasets. Most countries enter 5, but sometimes the number differs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inventory.data.gov/sk/api/1/util/snippet/api_info.html?resource_id=df567973-890c-4d1c-9bd4-88092c97e191" TargetMode="External"/><Relationship Id="rId13" Type="http://schemas.openxmlformats.org/officeDocument/2006/relationships/hyperlink" Target="https://data.gov.sk/feeds/dataset.atom" TargetMode="External"/><Relationship Id="rId18" Type="http://schemas.openxmlformats.org/officeDocument/2006/relationships/vmlDrawing" Target="../drawings/vmlDrawing1.vml"/><Relationship Id="rId3" Type="http://schemas.openxmlformats.org/officeDocument/2006/relationships/hyperlink" Target="https://slovak.statistics.sk/wps/portal/ext/home/!ut/p/z1/hY7LDoIwEEW_hQVbOqQg1V01hkeIEaIRuzFgEDDQklLh923UhQsfs7tzz5kMYihDjOdjU-WqETxvdT6y2SnxQrJc2hTIJl1DuKNbP40cGxwXHf4BTNfwZShonz2QlU8Dx4sBSOy7ENJgn84TjIHiF_DjRoRY1Yri-S7lBSYVYrK8lLKU1k3qda1UPyxMMGGaJqtoe" TargetMode="External"/><Relationship Id="rId7" Type="http://schemas.openxmlformats.org/officeDocument/2006/relationships/hyperlink" Target="https://data.gov.sk/" TargetMode="External"/><Relationship Id="rId12" Type="http://schemas.openxmlformats.org/officeDocument/2006/relationships/hyperlink" Target="https://metais.vicepremier.gov.sk/publicspace?pageId=23990179" TargetMode="External"/><Relationship Id="rId17" Type="http://schemas.openxmlformats.org/officeDocument/2006/relationships/printerSettings" Target="../printerSettings/printerSettings1.bin"/><Relationship Id="rId2" Type="http://schemas.openxmlformats.org/officeDocument/2006/relationships/hyperlink" Target="http://data.gov.sk/" TargetMode="External"/><Relationship Id="rId16" Type="http://schemas.openxmlformats.org/officeDocument/2006/relationships/hyperlink" Target="https://metais.vicepremier.gov.sk/publicspace?pageId=64716866" TargetMode="External"/><Relationship Id="rId20" Type="http://schemas.microsoft.com/office/2017/10/relationships/threadedComment" Target="../threadedComments/threadedComment1.xml"/><Relationship Id="rId1" Type="http://schemas.openxmlformats.org/officeDocument/2006/relationships/hyperlink" Target="https://www.slov-lex.sk/pravne-predpisy/SK/ZZ/2020/78/20200501" TargetMode="External"/><Relationship Id="rId6" Type="http://schemas.openxmlformats.org/officeDocument/2006/relationships/hyperlink" Target="http://www.imhd.sk/" TargetMode="External"/><Relationship Id="rId11" Type="http://schemas.openxmlformats.org/officeDocument/2006/relationships/hyperlink" Target="https://metais.vicepremier.gov.sk/publicspace?pageId=23990179" TargetMode="External"/><Relationship Id="rId5" Type="http://schemas.openxmlformats.org/officeDocument/2006/relationships/hyperlink" Target="https://korona.gov.sk/" TargetMode="External"/><Relationship Id="rId15" Type="http://schemas.openxmlformats.org/officeDocument/2006/relationships/hyperlink" Target="https://data.gov.sk/apps/new" TargetMode="External"/><Relationship Id="rId10" Type="http://schemas.openxmlformats.org/officeDocument/2006/relationships/hyperlink" Target="https://datalab.digital/hodnotiace-spravy/" TargetMode="External"/><Relationship Id="rId19" Type="http://schemas.openxmlformats.org/officeDocument/2006/relationships/comments" Target="../comments1.xml"/><Relationship Id="rId4" Type="http://schemas.openxmlformats.org/officeDocument/2006/relationships/hyperlink" Target="https://korona.gov.sk/" TargetMode="External"/><Relationship Id="rId9" Type="http://schemas.openxmlformats.org/officeDocument/2006/relationships/hyperlink" Target="https://data.gov.sk/dataset/http-www-justice-gov-sk-stranky-registre-dalsie-uzitocne-zoznamy-a-registre-rpvs-opendata-aspx" TargetMode="External"/><Relationship Id="rId14" Type="http://schemas.openxmlformats.org/officeDocument/2006/relationships/hyperlink" Target="https://data.gov.sk/app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AC1D-058D-4BEB-B4C4-580A87BF6439}">
  <dimension ref="A1:I880"/>
  <sheetViews>
    <sheetView tabSelected="1" zoomScale="60" zoomScaleNormal="85" workbookViewId="0">
      <selection activeCell="D1" sqref="D1:H1"/>
    </sheetView>
  </sheetViews>
  <sheetFormatPr defaultRowHeight="14.5" x14ac:dyDescent="0.35"/>
  <cols>
    <col min="1" max="1" width="1.1796875" style="11" customWidth="1"/>
    <col min="2" max="2" width="13" style="11" customWidth="1"/>
    <col min="3" max="3" width="5.453125" style="12" customWidth="1"/>
    <col min="4" max="4" width="87.81640625" style="11" customWidth="1"/>
    <col min="5" max="5" width="3.453125" style="12" customWidth="1"/>
    <col min="6" max="6" width="36.81640625" style="11" customWidth="1"/>
    <col min="7" max="7" width="36.81640625" style="13" customWidth="1"/>
    <col min="8" max="9" width="36.81640625" style="11" customWidth="1"/>
  </cols>
  <sheetData>
    <row r="1" spans="1:9" ht="29" x14ac:dyDescent="0.35">
      <c r="A1" s="1"/>
      <c r="B1" s="2" t="s">
        <v>0</v>
      </c>
      <c r="C1" s="1"/>
      <c r="D1" s="191" t="s">
        <v>399</v>
      </c>
      <c r="E1" s="191"/>
      <c r="F1" s="191"/>
      <c r="G1" s="191"/>
      <c r="H1" s="191"/>
      <c r="I1" s="182"/>
    </row>
    <row r="2" spans="1:9" ht="26" x14ac:dyDescent="0.35">
      <c r="A2" s="3"/>
      <c r="B2" s="4">
        <f>SUM(B3,B222,B406,B683)</f>
        <v>2600</v>
      </c>
      <c r="C2" s="5"/>
      <c r="D2" s="3"/>
      <c r="E2" s="5"/>
      <c r="F2" s="3"/>
      <c r="G2" s="4">
        <f>SUM(G3,G222,G406,G683)</f>
        <v>1172</v>
      </c>
      <c r="H2" s="3"/>
      <c r="I2" s="3"/>
    </row>
    <row r="3" spans="1:9" ht="78" customHeight="1" x14ac:dyDescent="0.35">
      <c r="A3" s="6"/>
      <c r="B3" s="7">
        <f>B6+B82+B154</f>
        <v>650</v>
      </c>
      <c r="C3" s="8"/>
      <c r="D3" s="7" t="s">
        <v>1</v>
      </c>
      <c r="E3" s="177"/>
      <c r="F3" s="177"/>
      <c r="G3" s="9">
        <f>SUM(G6,G82,G154)</f>
        <v>356</v>
      </c>
      <c r="H3" s="7" t="s">
        <v>388</v>
      </c>
      <c r="I3" s="7" t="s">
        <v>387</v>
      </c>
    </row>
    <row r="4" spans="1:9" ht="130.5" x14ac:dyDescent="0.35">
      <c r="A4" s="10"/>
      <c r="D4" s="11" t="s">
        <v>2</v>
      </c>
    </row>
    <row r="5" spans="1:9" x14ac:dyDescent="0.35">
      <c r="A5" s="10"/>
      <c r="B5" s="14"/>
      <c r="C5" s="15"/>
      <c r="D5" s="14" t="s">
        <v>3</v>
      </c>
      <c r="E5" s="16"/>
      <c r="F5" s="14" t="s">
        <v>4</v>
      </c>
      <c r="G5" s="17"/>
      <c r="H5" s="14"/>
      <c r="I5" s="14"/>
    </row>
    <row r="6" spans="1:9" ht="15.5" x14ac:dyDescent="0.35">
      <c r="A6" s="10"/>
      <c r="B6" s="18">
        <f>B7+B13+B19+B24+B29+B34+B39+B44+B49+B54+B76</f>
        <v>220</v>
      </c>
      <c r="C6" s="19"/>
      <c r="D6" s="20" t="s">
        <v>5</v>
      </c>
      <c r="E6" s="21"/>
      <c r="F6" s="18"/>
      <c r="G6" s="22">
        <f>SUM(G7:G81)</f>
        <v>121</v>
      </c>
      <c r="H6" s="18"/>
      <c r="I6" s="18"/>
    </row>
    <row r="7" spans="1:9" x14ac:dyDescent="0.35">
      <c r="A7" s="23"/>
      <c r="B7" s="24">
        <v>22</v>
      </c>
      <c r="C7" s="25">
        <v>1</v>
      </c>
      <c r="D7" s="187" t="s">
        <v>6</v>
      </c>
      <c r="E7" s="26" t="s">
        <v>7</v>
      </c>
      <c r="F7" s="27" t="s">
        <v>8</v>
      </c>
      <c r="G7" s="28">
        <f t="shared" ref="G7:G70" si="0">IF(E7="x",$B7,0)</f>
        <v>22</v>
      </c>
      <c r="H7" s="184"/>
      <c r="I7" s="29"/>
    </row>
    <row r="8" spans="1:9" x14ac:dyDescent="0.35">
      <c r="A8" s="10"/>
      <c r="B8" s="24">
        <v>0</v>
      </c>
      <c r="D8" s="187"/>
      <c r="E8" s="30"/>
      <c r="F8" s="180" t="s">
        <v>9</v>
      </c>
      <c r="G8" s="28">
        <f t="shared" si="0"/>
        <v>0</v>
      </c>
      <c r="H8" s="184"/>
      <c r="I8" s="29"/>
    </row>
    <row r="9" spans="1:9" x14ac:dyDescent="0.35">
      <c r="A9" s="10"/>
      <c r="B9" s="24">
        <v>0</v>
      </c>
      <c r="D9" s="187"/>
      <c r="E9" s="30"/>
      <c r="F9" s="180" t="s">
        <v>10</v>
      </c>
      <c r="G9" s="28">
        <f t="shared" si="0"/>
        <v>0</v>
      </c>
      <c r="H9" s="184"/>
      <c r="I9" s="29"/>
    </row>
    <row r="10" spans="1:9" ht="43.5" x14ac:dyDescent="0.35">
      <c r="A10" s="10"/>
      <c r="B10" s="24"/>
      <c r="D10" s="32" t="s">
        <v>11</v>
      </c>
      <c r="E10" s="33"/>
      <c r="F10" s="34"/>
      <c r="G10" s="28">
        <f t="shared" si="0"/>
        <v>0</v>
      </c>
      <c r="H10" s="184"/>
      <c r="I10" s="29"/>
    </row>
    <row r="11" spans="1:9" ht="409.5" x14ac:dyDescent="0.35">
      <c r="A11" s="10"/>
      <c r="B11" s="24"/>
      <c r="D11" s="35" t="s">
        <v>400</v>
      </c>
      <c r="E11" s="180"/>
      <c r="F11" s="36"/>
      <c r="G11" s="28">
        <f t="shared" si="0"/>
        <v>0</v>
      </c>
      <c r="H11" s="184"/>
      <c r="I11" s="29"/>
    </row>
    <row r="12" spans="1:9" x14ac:dyDescent="0.35">
      <c r="A12" s="10"/>
      <c r="B12" s="24"/>
      <c r="D12" s="36"/>
      <c r="E12" s="180"/>
      <c r="F12" s="36"/>
      <c r="G12" s="28">
        <f t="shared" si="0"/>
        <v>0</v>
      </c>
      <c r="H12" s="184"/>
      <c r="I12" s="29"/>
    </row>
    <row r="13" spans="1:9" x14ac:dyDescent="0.35">
      <c r="A13" s="10"/>
      <c r="B13" s="24">
        <v>32</v>
      </c>
      <c r="C13" s="12">
        <v>2</v>
      </c>
      <c r="D13" s="187" t="s">
        <v>12</v>
      </c>
      <c r="E13" s="30" t="s">
        <v>7</v>
      </c>
      <c r="F13" s="180" t="s">
        <v>8</v>
      </c>
      <c r="G13" s="28">
        <f t="shared" si="0"/>
        <v>32</v>
      </c>
      <c r="H13" s="184"/>
      <c r="I13" s="29"/>
    </row>
    <row r="14" spans="1:9" x14ac:dyDescent="0.35">
      <c r="A14" s="10"/>
      <c r="B14" s="24">
        <v>0</v>
      </c>
      <c r="D14" s="187"/>
      <c r="E14" s="30"/>
      <c r="F14" s="180" t="s">
        <v>9</v>
      </c>
      <c r="G14" s="28">
        <f t="shared" si="0"/>
        <v>0</v>
      </c>
      <c r="H14" s="184"/>
      <c r="I14" s="29"/>
    </row>
    <row r="15" spans="1:9" x14ac:dyDescent="0.35">
      <c r="A15" s="10"/>
      <c r="B15" s="24">
        <v>0</v>
      </c>
      <c r="D15" s="187"/>
      <c r="E15" s="30"/>
      <c r="F15" s="180" t="s">
        <v>13</v>
      </c>
      <c r="G15" s="28">
        <f t="shared" si="0"/>
        <v>0</v>
      </c>
      <c r="H15" s="184"/>
      <c r="I15" s="29"/>
    </row>
    <row r="16" spans="1:9" ht="58" x14ac:dyDescent="0.35">
      <c r="A16" s="10"/>
      <c r="B16" s="24"/>
      <c r="D16" s="32" t="s">
        <v>14</v>
      </c>
      <c r="E16" s="33"/>
      <c r="F16" s="34"/>
      <c r="G16" s="28">
        <f t="shared" si="0"/>
        <v>0</v>
      </c>
      <c r="H16" s="184"/>
      <c r="I16" s="29"/>
    </row>
    <row r="17" spans="1:9" ht="203" x14ac:dyDescent="0.35">
      <c r="A17" s="10"/>
      <c r="B17" s="24"/>
      <c r="D17" s="35" t="s">
        <v>401</v>
      </c>
      <c r="E17" s="180"/>
      <c r="F17" s="36"/>
      <c r="G17" s="28">
        <f t="shared" si="0"/>
        <v>0</v>
      </c>
      <c r="H17" s="184"/>
      <c r="I17" s="29"/>
    </row>
    <row r="18" spans="1:9" x14ac:dyDescent="0.35">
      <c r="A18" s="10"/>
      <c r="B18" s="24"/>
      <c r="D18" s="36"/>
      <c r="E18" s="180"/>
      <c r="F18" s="36"/>
      <c r="G18" s="28">
        <f t="shared" si="0"/>
        <v>0</v>
      </c>
      <c r="H18" s="184"/>
      <c r="I18" s="29"/>
    </row>
    <row r="19" spans="1:9" x14ac:dyDescent="0.35">
      <c r="A19" s="37"/>
      <c r="B19" s="24">
        <v>11</v>
      </c>
      <c r="C19" s="31">
        <v>3</v>
      </c>
      <c r="D19" s="187" t="s">
        <v>15</v>
      </c>
      <c r="E19" s="30"/>
      <c r="F19" s="180" t="s">
        <v>8</v>
      </c>
      <c r="G19" s="28">
        <f t="shared" si="0"/>
        <v>0</v>
      </c>
      <c r="H19" s="184"/>
      <c r="I19" s="29"/>
    </row>
    <row r="20" spans="1:9" x14ac:dyDescent="0.35">
      <c r="A20" s="37"/>
      <c r="B20" s="24">
        <v>0</v>
      </c>
      <c r="C20" s="31"/>
      <c r="D20" s="187"/>
      <c r="E20" s="30" t="s">
        <v>7</v>
      </c>
      <c r="F20" s="180" t="s">
        <v>9</v>
      </c>
      <c r="G20" s="28">
        <f t="shared" si="0"/>
        <v>0</v>
      </c>
      <c r="H20" s="184"/>
      <c r="I20" s="29"/>
    </row>
    <row r="21" spans="1:9" x14ac:dyDescent="0.35">
      <c r="A21" s="37"/>
      <c r="B21" s="24"/>
      <c r="C21" s="31"/>
      <c r="D21" s="36" t="s">
        <v>16</v>
      </c>
      <c r="E21" s="180"/>
      <c r="F21" s="36"/>
      <c r="G21" s="28">
        <f t="shared" si="0"/>
        <v>0</v>
      </c>
      <c r="H21" s="184"/>
      <c r="I21" s="29"/>
    </row>
    <row r="22" spans="1:9" x14ac:dyDescent="0.35">
      <c r="A22" s="10"/>
      <c r="B22" s="24"/>
      <c r="D22" s="35">
        <f>[1]Extra!C2</f>
        <v>0</v>
      </c>
      <c r="E22" s="180"/>
      <c r="F22" s="36"/>
      <c r="G22" s="28">
        <f t="shared" si="0"/>
        <v>0</v>
      </c>
      <c r="H22" s="184"/>
      <c r="I22" s="29"/>
    </row>
    <row r="23" spans="1:9" x14ac:dyDescent="0.35">
      <c r="A23" s="10"/>
      <c r="B23" s="24"/>
      <c r="D23" s="36"/>
      <c r="E23" s="180"/>
      <c r="F23" s="36"/>
      <c r="G23" s="28">
        <f t="shared" si="0"/>
        <v>0</v>
      </c>
      <c r="H23" s="184"/>
      <c r="I23" s="29"/>
    </row>
    <row r="24" spans="1:9" ht="14.5" customHeight="1" x14ac:dyDescent="0.35">
      <c r="A24" s="37"/>
      <c r="B24" s="24">
        <v>22</v>
      </c>
      <c r="C24" s="31">
        <v>4</v>
      </c>
      <c r="D24" s="187" t="s">
        <v>17</v>
      </c>
      <c r="E24" s="30" t="s">
        <v>7</v>
      </c>
      <c r="F24" s="180" t="s">
        <v>8</v>
      </c>
      <c r="G24" s="28">
        <f t="shared" si="0"/>
        <v>22</v>
      </c>
      <c r="H24" s="184"/>
      <c r="I24" s="29"/>
    </row>
    <row r="25" spans="1:9" x14ac:dyDescent="0.35">
      <c r="A25" s="37"/>
      <c r="B25" s="24">
        <v>0</v>
      </c>
      <c r="C25" s="31"/>
      <c r="D25" s="187"/>
      <c r="E25" s="30"/>
      <c r="F25" s="180" t="s">
        <v>18</v>
      </c>
      <c r="G25" s="28">
        <f t="shared" si="0"/>
        <v>0</v>
      </c>
      <c r="H25" s="184"/>
      <c r="I25" s="29"/>
    </row>
    <row r="26" spans="1:9" x14ac:dyDescent="0.35">
      <c r="A26" s="10"/>
      <c r="B26" s="24"/>
      <c r="D26" s="36" t="s">
        <v>19</v>
      </c>
      <c r="E26" s="180"/>
      <c r="F26" s="36"/>
      <c r="G26" s="28">
        <f t="shared" si="0"/>
        <v>0</v>
      </c>
      <c r="H26" s="184"/>
      <c r="I26" s="29"/>
    </row>
    <row r="27" spans="1:9" ht="101.5" x14ac:dyDescent="0.35">
      <c r="A27" s="37"/>
      <c r="B27" s="24"/>
      <c r="C27" s="31"/>
      <c r="D27" s="35" t="s">
        <v>402</v>
      </c>
      <c r="E27" s="180"/>
      <c r="F27" s="36"/>
      <c r="G27" s="28">
        <f t="shared" si="0"/>
        <v>0</v>
      </c>
      <c r="H27" s="184"/>
      <c r="I27" s="29"/>
    </row>
    <row r="28" spans="1:9" x14ac:dyDescent="0.35">
      <c r="A28" s="37"/>
      <c r="B28" s="24"/>
      <c r="C28" s="31"/>
      <c r="D28" s="36"/>
      <c r="E28" s="180"/>
      <c r="F28" s="36"/>
      <c r="G28" s="28">
        <f t="shared" si="0"/>
        <v>0</v>
      </c>
      <c r="H28" s="184"/>
      <c r="I28" s="29"/>
    </row>
    <row r="29" spans="1:9" ht="14.5" customHeight="1" x14ac:dyDescent="0.35">
      <c r="A29" s="10"/>
      <c r="B29" s="24">
        <v>22</v>
      </c>
      <c r="C29" s="12">
        <v>5</v>
      </c>
      <c r="D29" s="187" t="s">
        <v>20</v>
      </c>
      <c r="E29" s="30"/>
      <c r="F29" s="180" t="s">
        <v>8</v>
      </c>
      <c r="G29" s="28">
        <f t="shared" si="0"/>
        <v>0</v>
      </c>
      <c r="H29" s="184"/>
      <c r="I29" s="29"/>
    </row>
    <row r="30" spans="1:9" x14ac:dyDescent="0.35">
      <c r="A30" s="10"/>
      <c r="B30" s="24">
        <v>0</v>
      </c>
      <c r="D30" s="187"/>
      <c r="E30" s="30" t="s">
        <v>7</v>
      </c>
      <c r="F30" s="180" t="s">
        <v>9</v>
      </c>
      <c r="G30" s="28">
        <f t="shared" si="0"/>
        <v>0</v>
      </c>
      <c r="H30" s="184"/>
      <c r="I30" s="29"/>
    </row>
    <row r="31" spans="1:9" x14ac:dyDescent="0.35">
      <c r="A31" s="37"/>
      <c r="B31" s="24"/>
      <c r="C31" s="31"/>
      <c r="D31" s="36" t="s">
        <v>21</v>
      </c>
      <c r="E31" s="180" t="s">
        <v>22</v>
      </c>
      <c r="F31" s="36"/>
      <c r="G31" s="28">
        <f t="shared" si="0"/>
        <v>0</v>
      </c>
      <c r="H31" s="184"/>
      <c r="I31" s="29"/>
    </row>
    <row r="32" spans="1:9" x14ac:dyDescent="0.35">
      <c r="A32" s="10"/>
      <c r="B32" s="24"/>
      <c r="D32" s="35" t="str">
        <f>[1]Extra!$B$2</f>
        <v>Please fill your answer here.</v>
      </c>
      <c r="E32" s="180"/>
      <c r="F32" s="36"/>
      <c r="G32" s="28">
        <f t="shared" si="0"/>
        <v>0</v>
      </c>
      <c r="H32" s="184"/>
      <c r="I32" s="29"/>
    </row>
    <row r="33" spans="1:9" x14ac:dyDescent="0.35">
      <c r="A33" s="37"/>
      <c r="B33" s="24"/>
      <c r="C33" s="31"/>
      <c r="D33" s="36"/>
      <c r="E33" s="180"/>
      <c r="F33" s="36"/>
      <c r="G33" s="28">
        <f t="shared" si="0"/>
        <v>0</v>
      </c>
      <c r="H33" s="184"/>
      <c r="I33" s="29"/>
    </row>
    <row r="34" spans="1:9" x14ac:dyDescent="0.35">
      <c r="A34" s="10"/>
      <c r="B34" s="24">
        <v>22</v>
      </c>
      <c r="C34" s="12">
        <v>6</v>
      </c>
      <c r="D34" s="187" t="s">
        <v>23</v>
      </c>
      <c r="E34" s="30"/>
      <c r="F34" s="180" t="s">
        <v>8</v>
      </c>
      <c r="G34" s="28">
        <f t="shared" si="0"/>
        <v>0</v>
      </c>
      <c r="H34" s="184"/>
      <c r="I34" s="29"/>
    </row>
    <row r="35" spans="1:9" x14ac:dyDescent="0.35">
      <c r="A35" s="10"/>
      <c r="B35" s="24">
        <v>0</v>
      </c>
      <c r="D35" s="187"/>
      <c r="E35" s="30" t="s">
        <v>7</v>
      </c>
      <c r="F35" s="180" t="s">
        <v>9</v>
      </c>
      <c r="G35" s="28">
        <f t="shared" si="0"/>
        <v>0</v>
      </c>
      <c r="H35" s="184"/>
      <c r="I35" s="29"/>
    </row>
    <row r="36" spans="1:9" x14ac:dyDescent="0.35">
      <c r="A36" s="37"/>
      <c r="B36" s="24"/>
      <c r="C36" s="31"/>
      <c r="D36" s="36" t="s">
        <v>21</v>
      </c>
      <c r="E36" s="180"/>
      <c r="F36" s="36"/>
      <c r="G36" s="28">
        <f t="shared" si="0"/>
        <v>0</v>
      </c>
      <c r="H36" s="184"/>
      <c r="I36" s="29"/>
    </row>
    <row r="37" spans="1:9" x14ac:dyDescent="0.35">
      <c r="A37" s="10"/>
      <c r="B37" s="24"/>
      <c r="D37" s="35" t="str">
        <f>[1]Extra!$B$2</f>
        <v>Please fill your answer here.</v>
      </c>
      <c r="E37" s="180"/>
      <c r="F37" s="36"/>
      <c r="G37" s="28">
        <f t="shared" si="0"/>
        <v>0</v>
      </c>
      <c r="H37" s="184"/>
      <c r="I37" s="29"/>
    </row>
    <row r="38" spans="1:9" x14ac:dyDescent="0.35">
      <c r="A38" s="37"/>
      <c r="B38" s="24"/>
      <c r="C38" s="31"/>
      <c r="D38" s="36"/>
      <c r="E38" s="180"/>
      <c r="F38" s="36"/>
      <c r="G38" s="28">
        <f t="shared" si="0"/>
        <v>0</v>
      </c>
      <c r="H38" s="184"/>
      <c r="I38" s="29"/>
    </row>
    <row r="39" spans="1:9" x14ac:dyDescent="0.35">
      <c r="A39" s="38">
        <v>43</v>
      </c>
      <c r="B39" s="24">
        <v>22</v>
      </c>
      <c r="C39" s="27">
        <v>7</v>
      </c>
      <c r="D39" s="187" t="s">
        <v>24</v>
      </c>
      <c r="E39" s="26"/>
      <c r="F39" s="27" t="s">
        <v>8</v>
      </c>
      <c r="G39" s="28">
        <f t="shared" si="0"/>
        <v>0</v>
      </c>
      <c r="H39" s="184"/>
      <c r="I39" s="29"/>
    </row>
    <row r="40" spans="1:9" x14ac:dyDescent="0.35">
      <c r="A40" s="37"/>
      <c r="B40" s="24">
        <v>0</v>
      </c>
      <c r="C40" s="31"/>
      <c r="D40" s="187"/>
      <c r="E40" s="30" t="s">
        <v>7</v>
      </c>
      <c r="F40" s="180" t="s">
        <v>9</v>
      </c>
      <c r="G40" s="28">
        <f t="shared" si="0"/>
        <v>0</v>
      </c>
      <c r="H40" s="184"/>
      <c r="I40" s="29"/>
    </row>
    <row r="41" spans="1:9" x14ac:dyDescent="0.35">
      <c r="A41" s="37"/>
      <c r="B41" s="24"/>
      <c r="C41" s="31"/>
      <c r="D41" s="36" t="s">
        <v>21</v>
      </c>
      <c r="E41" s="180"/>
      <c r="F41" s="36"/>
      <c r="G41" s="28">
        <f t="shared" si="0"/>
        <v>0</v>
      </c>
      <c r="H41" s="184"/>
      <c r="I41" s="29"/>
    </row>
    <row r="42" spans="1:9" x14ac:dyDescent="0.35">
      <c r="A42" s="37"/>
      <c r="B42" s="24"/>
      <c r="C42" s="31"/>
      <c r="D42" s="35" t="str">
        <f>[1]Extra!$B$2</f>
        <v>Please fill your answer here.</v>
      </c>
      <c r="E42" s="180"/>
      <c r="F42" s="36"/>
      <c r="G42" s="28">
        <f t="shared" si="0"/>
        <v>0</v>
      </c>
      <c r="H42" s="184"/>
      <c r="I42" s="29"/>
    </row>
    <row r="43" spans="1:9" x14ac:dyDescent="0.35">
      <c r="A43" s="37"/>
      <c r="B43" s="24"/>
      <c r="C43" s="31"/>
      <c r="D43" s="36"/>
      <c r="E43" s="180"/>
      <c r="F43" s="36"/>
      <c r="G43" s="28">
        <f t="shared" si="0"/>
        <v>0</v>
      </c>
      <c r="H43" s="184"/>
      <c r="I43" s="29"/>
    </row>
    <row r="44" spans="1:9" ht="14.5" customHeight="1" x14ac:dyDescent="0.35">
      <c r="A44" s="38"/>
      <c r="B44" s="24">
        <v>17</v>
      </c>
      <c r="C44" s="27" t="s">
        <v>25</v>
      </c>
      <c r="D44" s="187" t="s">
        <v>26</v>
      </c>
      <c r="E44" s="26" t="s">
        <v>7</v>
      </c>
      <c r="F44" s="27" t="s">
        <v>8</v>
      </c>
      <c r="G44" s="28">
        <f t="shared" si="0"/>
        <v>17</v>
      </c>
      <c r="H44" s="184"/>
      <c r="I44" s="29"/>
    </row>
    <row r="45" spans="1:9" x14ac:dyDescent="0.35">
      <c r="A45" s="10"/>
      <c r="B45" s="24">
        <v>0</v>
      </c>
      <c r="D45" s="187"/>
      <c r="E45" s="30"/>
      <c r="F45" s="180" t="s">
        <v>9</v>
      </c>
      <c r="G45" s="28">
        <f t="shared" si="0"/>
        <v>0</v>
      </c>
      <c r="H45" s="184"/>
      <c r="I45" s="29"/>
    </row>
    <row r="46" spans="1:9" x14ac:dyDescent="0.35">
      <c r="A46" s="10"/>
      <c r="B46" s="24"/>
      <c r="D46" s="36" t="s">
        <v>21</v>
      </c>
      <c r="E46" s="180"/>
      <c r="F46" s="36"/>
      <c r="G46" s="28">
        <f t="shared" si="0"/>
        <v>0</v>
      </c>
      <c r="H46" s="184"/>
      <c r="I46" s="29"/>
    </row>
    <row r="47" spans="1:9" ht="217.5" x14ac:dyDescent="0.35">
      <c r="A47" s="10"/>
      <c r="B47" s="24"/>
      <c r="D47" s="35" t="s">
        <v>403</v>
      </c>
      <c r="E47" s="180"/>
      <c r="F47" s="36"/>
      <c r="G47" s="28">
        <f t="shared" si="0"/>
        <v>0</v>
      </c>
      <c r="H47" s="184"/>
      <c r="I47" s="29"/>
    </row>
    <row r="48" spans="1:9" x14ac:dyDescent="0.35">
      <c r="A48" s="10"/>
      <c r="B48" s="24"/>
      <c r="D48" s="39"/>
      <c r="E48" s="180"/>
      <c r="F48" s="36"/>
      <c r="G48" s="28">
        <f t="shared" si="0"/>
        <v>0</v>
      </c>
      <c r="H48" s="184"/>
      <c r="I48" s="29"/>
    </row>
    <row r="49" spans="1:9" ht="14.5" customHeight="1" x14ac:dyDescent="0.35">
      <c r="A49" s="38"/>
      <c r="B49" s="24">
        <v>11</v>
      </c>
      <c r="C49" s="27" t="s">
        <v>27</v>
      </c>
      <c r="D49" s="187" t="s">
        <v>28</v>
      </c>
      <c r="E49" s="26" t="s">
        <v>7</v>
      </c>
      <c r="F49" s="27" t="s">
        <v>8</v>
      </c>
      <c r="G49" s="28">
        <f t="shared" si="0"/>
        <v>11</v>
      </c>
      <c r="H49" s="184"/>
      <c r="I49" s="29"/>
    </row>
    <row r="50" spans="1:9" x14ac:dyDescent="0.35">
      <c r="A50" s="10"/>
      <c r="B50" s="24">
        <v>0</v>
      </c>
      <c r="D50" s="187"/>
      <c r="E50" s="30"/>
      <c r="F50" s="180" t="s">
        <v>9</v>
      </c>
      <c r="G50" s="28">
        <f t="shared" si="0"/>
        <v>0</v>
      </c>
      <c r="H50" s="184"/>
      <c r="I50" s="29"/>
    </row>
    <row r="51" spans="1:9" x14ac:dyDescent="0.35">
      <c r="A51" s="10"/>
      <c r="B51" s="24"/>
      <c r="D51" s="36" t="s">
        <v>21</v>
      </c>
      <c r="E51" s="180"/>
      <c r="F51" s="36"/>
      <c r="G51" s="28">
        <f t="shared" si="0"/>
        <v>0</v>
      </c>
      <c r="H51" s="184"/>
      <c r="I51" s="29"/>
    </row>
    <row r="52" spans="1:9" x14ac:dyDescent="0.35">
      <c r="A52" s="10"/>
      <c r="B52" s="24"/>
      <c r="D52" s="35" t="s">
        <v>404</v>
      </c>
      <c r="E52" s="180"/>
      <c r="F52" s="36"/>
      <c r="G52" s="28">
        <f t="shared" si="0"/>
        <v>0</v>
      </c>
      <c r="H52" s="184"/>
      <c r="I52" s="29"/>
    </row>
    <row r="53" spans="1:9" x14ac:dyDescent="0.35">
      <c r="A53" s="10"/>
      <c r="B53" s="24"/>
      <c r="D53" s="39"/>
      <c r="E53" s="180"/>
      <c r="F53" s="36"/>
      <c r="G53" s="28">
        <f t="shared" si="0"/>
        <v>0</v>
      </c>
      <c r="H53" s="184"/>
      <c r="I53" s="29"/>
    </row>
    <row r="54" spans="1:9" ht="14.5" customHeight="1" x14ac:dyDescent="0.35">
      <c r="A54" s="38"/>
      <c r="B54" s="24">
        <v>22</v>
      </c>
      <c r="C54" s="27">
        <v>9</v>
      </c>
      <c r="D54" s="187" t="s">
        <v>29</v>
      </c>
      <c r="E54" s="26"/>
      <c r="F54" s="27" t="s">
        <v>8</v>
      </c>
      <c r="G54" s="28">
        <f t="shared" si="0"/>
        <v>0</v>
      </c>
      <c r="H54" s="184"/>
      <c r="I54" s="29"/>
    </row>
    <row r="55" spans="1:9" x14ac:dyDescent="0.35">
      <c r="A55" s="37"/>
      <c r="B55" s="24">
        <v>0</v>
      </c>
      <c r="C55" s="31"/>
      <c r="D55" s="187"/>
      <c r="E55" s="30" t="s">
        <v>7</v>
      </c>
      <c r="F55" s="180" t="s">
        <v>18</v>
      </c>
      <c r="G55" s="28">
        <f t="shared" si="0"/>
        <v>0</v>
      </c>
      <c r="H55" s="184"/>
      <c r="I55" s="29"/>
    </row>
    <row r="56" spans="1:9" x14ac:dyDescent="0.35">
      <c r="A56" s="10"/>
      <c r="B56" s="24">
        <v>0</v>
      </c>
      <c r="D56" s="187"/>
      <c r="E56" s="30"/>
      <c r="F56" s="180" t="s">
        <v>13</v>
      </c>
      <c r="G56" s="28">
        <f t="shared" si="0"/>
        <v>0</v>
      </c>
      <c r="H56" s="184"/>
      <c r="I56" s="29"/>
    </row>
    <row r="57" spans="1:9" ht="43.5" x14ac:dyDescent="0.35">
      <c r="A57" s="10"/>
      <c r="B57" s="24"/>
      <c r="D57" s="36" t="s">
        <v>30</v>
      </c>
      <c r="E57" s="180"/>
      <c r="F57" s="36"/>
      <c r="G57" s="28">
        <f t="shared" si="0"/>
        <v>0</v>
      </c>
      <c r="H57" s="184"/>
      <c r="I57" s="29"/>
    </row>
    <row r="58" spans="1:9" x14ac:dyDescent="0.35">
      <c r="A58" s="10"/>
      <c r="B58" s="24"/>
      <c r="D58" s="188" t="s">
        <v>389</v>
      </c>
      <c r="E58" s="189"/>
      <c r="F58" s="190"/>
      <c r="G58" s="28">
        <f t="shared" si="0"/>
        <v>0</v>
      </c>
      <c r="H58" s="184"/>
      <c r="I58" s="29"/>
    </row>
    <row r="59" spans="1:9" x14ac:dyDescent="0.35">
      <c r="A59" s="10"/>
      <c r="B59" s="24"/>
      <c r="D59" s="40" t="s">
        <v>31</v>
      </c>
      <c r="E59" s="41" t="s">
        <v>396</v>
      </c>
      <c r="F59" s="41" t="s">
        <v>32</v>
      </c>
      <c r="G59" s="28">
        <f t="shared" si="0"/>
        <v>0</v>
      </c>
      <c r="H59" s="184"/>
      <c r="I59" s="29"/>
    </row>
    <row r="60" spans="1:9" x14ac:dyDescent="0.35">
      <c r="A60" s="10"/>
      <c r="B60" s="24"/>
      <c r="D60" s="40" t="s">
        <v>33</v>
      </c>
      <c r="E60" s="42"/>
      <c r="F60" s="43"/>
      <c r="G60" s="28">
        <f t="shared" si="0"/>
        <v>0</v>
      </c>
      <c r="H60" s="184"/>
      <c r="I60" s="29"/>
    </row>
    <row r="61" spans="1:9" x14ac:dyDescent="0.35">
      <c r="A61" s="10"/>
      <c r="B61" s="24"/>
      <c r="D61" s="40" t="s">
        <v>34</v>
      </c>
      <c r="E61" s="44"/>
      <c r="F61" s="45"/>
      <c r="G61" s="28">
        <f t="shared" si="0"/>
        <v>0</v>
      </c>
      <c r="H61" s="184"/>
      <c r="I61" s="29"/>
    </row>
    <row r="62" spans="1:9" x14ac:dyDescent="0.35">
      <c r="A62" s="10"/>
      <c r="B62" s="24"/>
      <c r="D62" s="40" t="s">
        <v>35</v>
      </c>
      <c r="E62" s="42"/>
      <c r="F62" s="43"/>
      <c r="G62" s="28">
        <f t="shared" si="0"/>
        <v>0</v>
      </c>
      <c r="H62" s="184"/>
      <c r="I62" s="29"/>
    </row>
    <row r="63" spans="1:9" x14ac:dyDescent="0.35">
      <c r="A63" s="10"/>
      <c r="B63" s="24"/>
      <c r="D63" s="40" t="s">
        <v>36</v>
      </c>
      <c r="E63" s="44"/>
      <c r="F63" s="45"/>
      <c r="G63" s="28">
        <f t="shared" si="0"/>
        <v>0</v>
      </c>
      <c r="H63" s="184"/>
      <c r="I63" s="29"/>
    </row>
    <row r="64" spans="1:9" x14ac:dyDescent="0.35">
      <c r="A64" s="10"/>
      <c r="B64" s="24"/>
      <c r="D64" s="40" t="s">
        <v>37</v>
      </c>
      <c r="E64" s="42"/>
      <c r="F64" s="43"/>
      <c r="G64" s="28">
        <f t="shared" si="0"/>
        <v>0</v>
      </c>
      <c r="H64" s="184"/>
      <c r="I64" s="29"/>
    </row>
    <row r="65" spans="1:9" x14ac:dyDescent="0.35">
      <c r="A65" s="10"/>
      <c r="B65" s="24"/>
      <c r="D65" s="40" t="s">
        <v>38</v>
      </c>
      <c r="E65" s="44"/>
      <c r="F65" s="45"/>
      <c r="G65" s="28">
        <f t="shared" si="0"/>
        <v>0</v>
      </c>
      <c r="H65" s="184"/>
      <c r="I65" s="29"/>
    </row>
    <row r="66" spans="1:9" x14ac:dyDescent="0.35">
      <c r="A66" s="10"/>
      <c r="B66" s="24"/>
      <c r="D66" s="40" t="s">
        <v>39</v>
      </c>
      <c r="E66" s="42"/>
      <c r="F66" s="43"/>
      <c r="G66" s="28">
        <f t="shared" si="0"/>
        <v>0</v>
      </c>
      <c r="H66" s="184"/>
      <c r="I66" s="29"/>
    </row>
    <row r="67" spans="1:9" x14ac:dyDescent="0.35">
      <c r="A67" s="10"/>
      <c r="B67" s="24"/>
      <c r="D67" s="40" t="s">
        <v>40</v>
      </c>
      <c r="E67" s="44"/>
      <c r="F67" s="45"/>
      <c r="G67" s="28">
        <f t="shared" si="0"/>
        <v>0</v>
      </c>
      <c r="H67" s="184"/>
      <c r="I67" s="29"/>
    </row>
    <row r="68" spans="1:9" x14ac:dyDescent="0.35">
      <c r="A68" s="10"/>
      <c r="B68" s="24"/>
      <c r="D68" s="40" t="s">
        <v>41</v>
      </c>
      <c r="E68" s="42"/>
      <c r="F68" s="43"/>
      <c r="G68" s="28">
        <f t="shared" si="0"/>
        <v>0</v>
      </c>
      <c r="H68" s="184"/>
      <c r="I68" s="29"/>
    </row>
    <row r="69" spans="1:9" x14ac:dyDescent="0.35">
      <c r="A69" s="10"/>
      <c r="B69" s="24"/>
      <c r="D69" s="40" t="s">
        <v>42</v>
      </c>
      <c r="E69" s="44"/>
      <c r="F69" s="45"/>
      <c r="G69" s="28">
        <f t="shared" si="0"/>
        <v>0</v>
      </c>
      <c r="H69" s="184"/>
      <c r="I69" s="29"/>
    </row>
    <row r="70" spans="1:9" x14ac:dyDescent="0.35">
      <c r="A70" s="10"/>
      <c r="B70" s="24"/>
      <c r="D70" s="40" t="s">
        <v>43</v>
      </c>
      <c r="E70" s="42"/>
      <c r="F70" s="43"/>
      <c r="G70" s="28">
        <f t="shared" si="0"/>
        <v>0</v>
      </c>
      <c r="H70" s="184"/>
      <c r="I70" s="29"/>
    </row>
    <row r="71" spans="1:9" x14ac:dyDescent="0.35">
      <c r="A71" s="10"/>
      <c r="B71" s="24"/>
      <c r="D71" s="40" t="s">
        <v>44</v>
      </c>
      <c r="E71" s="44"/>
      <c r="F71" s="45"/>
      <c r="G71" s="28">
        <f t="shared" ref="G71:G80" si="1">IF(E71="x",$B71,0)</f>
        <v>0</v>
      </c>
      <c r="H71" s="184"/>
      <c r="I71" s="29"/>
    </row>
    <row r="72" spans="1:9" x14ac:dyDescent="0.35">
      <c r="A72" s="10"/>
      <c r="B72" s="24"/>
      <c r="D72" s="40" t="s">
        <v>45</v>
      </c>
      <c r="E72" s="42"/>
      <c r="F72" s="43"/>
      <c r="G72" s="28">
        <f t="shared" si="1"/>
        <v>0</v>
      </c>
      <c r="H72" s="184"/>
      <c r="I72" s="29"/>
    </row>
    <row r="73" spans="1:9" x14ac:dyDescent="0.35">
      <c r="A73" s="10"/>
      <c r="B73" s="24"/>
      <c r="D73" s="40" t="s">
        <v>46</v>
      </c>
      <c r="E73" s="46"/>
      <c r="F73" s="47"/>
      <c r="G73" s="28">
        <f t="shared" si="1"/>
        <v>0</v>
      </c>
      <c r="H73" s="184"/>
      <c r="I73" s="29"/>
    </row>
    <row r="74" spans="1:9" x14ac:dyDescent="0.35">
      <c r="A74" s="10"/>
      <c r="B74" s="24"/>
      <c r="D74" s="48"/>
      <c r="E74" s="49"/>
      <c r="F74" s="50"/>
      <c r="G74" s="28">
        <f t="shared" si="1"/>
        <v>0</v>
      </c>
      <c r="H74" s="184"/>
      <c r="I74" s="29"/>
    </row>
    <row r="75" spans="1:9" x14ac:dyDescent="0.35">
      <c r="A75" s="10"/>
      <c r="B75" s="24"/>
      <c r="D75" s="39"/>
      <c r="E75" s="180"/>
      <c r="F75" s="36"/>
      <c r="G75" s="28">
        <f t="shared" si="1"/>
        <v>0</v>
      </c>
      <c r="H75" s="184"/>
      <c r="I75" s="29"/>
    </row>
    <row r="76" spans="1:9" x14ac:dyDescent="0.35">
      <c r="A76" s="38"/>
      <c r="B76" s="24">
        <v>17</v>
      </c>
      <c r="C76" s="27">
        <v>10</v>
      </c>
      <c r="D76" s="185" t="s">
        <v>47</v>
      </c>
      <c r="E76" s="26" t="s">
        <v>7</v>
      </c>
      <c r="F76" s="27" t="s">
        <v>48</v>
      </c>
      <c r="G76" s="28">
        <f t="shared" si="1"/>
        <v>17</v>
      </c>
      <c r="H76" s="184"/>
      <c r="I76" s="29"/>
    </row>
    <row r="77" spans="1:9" x14ac:dyDescent="0.35">
      <c r="A77" s="37"/>
      <c r="B77" s="24">
        <v>11</v>
      </c>
      <c r="C77" s="31"/>
      <c r="D77" s="185"/>
      <c r="E77" s="30"/>
      <c r="F77" s="180" t="s">
        <v>49</v>
      </c>
      <c r="G77" s="28">
        <f t="shared" si="1"/>
        <v>0</v>
      </c>
      <c r="H77" s="184"/>
      <c r="I77" s="29"/>
    </row>
    <row r="78" spans="1:9" x14ac:dyDescent="0.35">
      <c r="A78" s="10"/>
      <c r="B78" s="24">
        <v>0</v>
      </c>
      <c r="D78" s="185"/>
      <c r="E78" s="30"/>
      <c r="F78" s="180" t="s">
        <v>9</v>
      </c>
      <c r="G78" s="28">
        <f t="shared" si="1"/>
        <v>0</v>
      </c>
      <c r="H78" s="184"/>
      <c r="I78" s="29"/>
    </row>
    <row r="79" spans="1:9" x14ac:dyDescent="0.35">
      <c r="A79" s="10"/>
      <c r="B79" s="24"/>
      <c r="D79" s="36" t="s">
        <v>50</v>
      </c>
      <c r="E79" s="180"/>
      <c r="F79" s="36"/>
      <c r="G79" s="28">
        <f t="shared" si="1"/>
        <v>0</v>
      </c>
      <c r="H79" s="184"/>
      <c r="I79" s="29"/>
    </row>
    <row r="80" spans="1:9" x14ac:dyDescent="0.35">
      <c r="A80" s="10"/>
      <c r="B80" s="24"/>
      <c r="D80" s="35" t="s">
        <v>405</v>
      </c>
      <c r="E80" s="180"/>
      <c r="F80" s="36"/>
      <c r="G80" s="28">
        <f t="shared" si="1"/>
        <v>0</v>
      </c>
      <c r="H80" s="184"/>
      <c r="I80" s="29"/>
    </row>
    <row r="81" spans="1:9" x14ac:dyDescent="0.35">
      <c r="A81" s="10"/>
      <c r="B81" s="36"/>
      <c r="D81" s="39"/>
      <c r="E81" s="180"/>
      <c r="F81" s="36"/>
      <c r="G81" s="28">
        <f>IF(D81="x",F81,0)</f>
        <v>0</v>
      </c>
      <c r="H81" s="184"/>
      <c r="I81" s="29"/>
    </row>
    <row r="82" spans="1:9" ht="15.5" x14ac:dyDescent="0.35">
      <c r="A82" s="10"/>
      <c r="B82" s="51">
        <f>B83+B88+B93+B98+B103+B113+B117+B123+B129+B134+B139+B151</f>
        <v>220</v>
      </c>
      <c r="C82" s="19"/>
      <c r="D82" s="52" t="s">
        <v>51</v>
      </c>
      <c r="E82" s="53"/>
      <c r="F82" s="51"/>
      <c r="G82" s="54">
        <f>SUM(G83:G153)</f>
        <v>175</v>
      </c>
      <c r="H82" s="51"/>
      <c r="I82" s="51"/>
    </row>
    <row r="83" spans="1:9" ht="14.5" customHeight="1" x14ac:dyDescent="0.35">
      <c r="A83" s="10"/>
      <c r="B83" s="24">
        <v>20</v>
      </c>
      <c r="C83" s="12">
        <v>11</v>
      </c>
      <c r="D83" s="187" t="s">
        <v>52</v>
      </c>
      <c r="E83" s="55" t="s">
        <v>7</v>
      </c>
      <c r="F83" s="24" t="s">
        <v>8</v>
      </c>
      <c r="G83" s="28">
        <f t="shared" ref="G83:G146" si="2">IF(E83="x",$B83,0)</f>
        <v>20</v>
      </c>
      <c r="H83" s="184"/>
      <c r="I83" s="29"/>
    </row>
    <row r="84" spans="1:9" x14ac:dyDescent="0.35">
      <c r="A84" s="10"/>
      <c r="B84" s="24">
        <v>0</v>
      </c>
      <c r="D84" s="187"/>
      <c r="E84" s="55"/>
      <c r="F84" s="24" t="s">
        <v>9</v>
      </c>
      <c r="G84" s="28">
        <f t="shared" si="2"/>
        <v>0</v>
      </c>
      <c r="H84" s="184"/>
      <c r="I84" s="29"/>
    </row>
    <row r="85" spans="1:9" x14ac:dyDescent="0.35">
      <c r="A85" s="10"/>
      <c r="B85" s="172"/>
      <c r="D85" s="36" t="s">
        <v>53</v>
      </c>
      <c r="E85" s="180"/>
      <c r="F85" s="180"/>
      <c r="G85" s="28">
        <f t="shared" si="2"/>
        <v>0</v>
      </c>
      <c r="H85" s="184"/>
      <c r="I85" s="29"/>
    </row>
    <row r="86" spans="1:9" ht="29" x14ac:dyDescent="0.35">
      <c r="A86" s="10"/>
      <c r="B86" s="172"/>
      <c r="D86" s="35" t="s">
        <v>406</v>
      </c>
      <c r="E86" s="180"/>
      <c r="F86" s="180"/>
      <c r="G86" s="28">
        <f t="shared" si="2"/>
        <v>0</v>
      </c>
      <c r="H86" s="184"/>
      <c r="I86" s="29"/>
    </row>
    <row r="87" spans="1:9" x14ac:dyDescent="0.35">
      <c r="A87" s="10"/>
      <c r="B87" s="172"/>
      <c r="D87" s="39"/>
      <c r="E87" s="180"/>
      <c r="F87" s="180"/>
      <c r="G87" s="28">
        <f t="shared" si="2"/>
        <v>0</v>
      </c>
      <c r="H87" s="184"/>
      <c r="I87" s="29"/>
    </row>
    <row r="88" spans="1:9" x14ac:dyDescent="0.35">
      <c r="A88" s="10"/>
      <c r="B88" s="24">
        <v>10</v>
      </c>
      <c r="C88" s="12">
        <v>12</v>
      </c>
      <c r="D88" s="187" t="s">
        <v>54</v>
      </c>
      <c r="E88" s="55" t="s">
        <v>7</v>
      </c>
      <c r="F88" s="24" t="s">
        <v>8</v>
      </c>
      <c r="G88" s="28">
        <f t="shared" si="2"/>
        <v>10</v>
      </c>
      <c r="H88" s="184"/>
      <c r="I88" s="29"/>
    </row>
    <row r="89" spans="1:9" x14ac:dyDescent="0.35">
      <c r="A89" s="10"/>
      <c r="B89" s="24">
        <v>0</v>
      </c>
      <c r="D89" s="187"/>
      <c r="E89" s="55"/>
      <c r="F89" s="24" t="s">
        <v>9</v>
      </c>
      <c r="G89" s="28">
        <f t="shared" si="2"/>
        <v>0</v>
      </c>
      <c r="H89" s="184"/>
      <c r="I89" s="29"/>
    </row>
    <row r="90" spans="1:9" x14ac:dyDescent="0.35">
      <c r="A90" s="10"/>
      <c r="B90" s="172"/>
      <c r="D90" s="36" t="s">
        <v>55</v>
      </c>
      <c r="E90" s="180"/>
      <c r="F90" s="180"/>
      <c r="G90" s="28">
        <f t="shared" si="2"/>
        <v>0</v>
      </c>
      <c r="H90" s="184"/>
      <c r="I90" s="29"/>
    </row>
    <row r="91" spans="1:9" ht="58" x14ac:dyDescent="0.35">
      <c r="A91" s="10"/>
      <c r="B91" s="172"/>
      <c r="D91" s="35" t="s">
        <v>407</v>
      </c>
      <c r="E91" s="180"/>
      <c r="F91" s="180"/>
      <c r="G91" s="28">
        <f t="shared" si="2"/>
        <v>0</v>
      </c>
      <c r="H91" s="184"/>
      <c r="I91" s="29"/>
    </row>
    <row r="92" spans="1:9" x14ac:dyDescent="0.35">
      <c r="A92" s="10"/>
      <c r="B92" s="172"/>
      <c r="D92" s="39"/>
      <c r="E92" s="180"/>
      <c r="F92" s="180"/>
      <c r="G92" s="28">
        <f t="shared" si="2"/>
        <v>0</v>
      </c>
      <c r="H92" s="184"/>
      <c r="I92" s="29"/>
    </row>
    <row r="93" spans="1:9" x14ac:dyDescent="0.35">
      <c r="A93" s="10"/>
      <c r="B93" s="24">
        <v>20</v>
      </c>
      <c r="C93" s="12">
        <v>13</v>
      </c>
      <c r="D93" s="187" t="s">
        <v>56</v>
      </c>
      <c r="E93" s="55" t="s">
        <v>7</v>
      </c>
      <c r="F93" s="24" t="s">
        <v>8</v>
      </c>
      <c r="G93" s="28">
        <f t="shared" si="2"/>
        <v>20</v>
      </c>
      <c r="H93" s="184"/>
      <c r="I93" s="29"/>
    </row>
    <row r="94" spans="1:9" x14ac:dyDescent="0.35">
      <c r="A94" s="10"/>
      <c r="B94" s="24">
        <v>0</v>
      </c>
      <c r="D94" s="187"/>
      <c r="E94" s="55"/>
      <c r="F94" s="24" t="s">
        <v>9</v>
      </c>
      <c r="G94" s="28">
        <f t="shared" si="2"/>
        <v>0</v>
      </c>
      <c r="H94" s="184"/>
      <c r="I94" s="29"/>
    </row>
    <row r="95" spans="1:9" x14ac:dyDescent="0.35">
      <c r="A95" s="10"/>
      <c r="B95" s="172"/>
      <c r="D95" s="36" t="s">
        <v>57</v>
      </c>
      <c r="E95" s="180"/>
      <c r="F95" s="180"/>
      <c r="G95" s="28">
        <f t="shared" si="2"/>
        <v>0</v>
      </c>
      <c r="H95" s="184"/>
      <c r="I95" s="29"/>
    </row>
    <row r="96" spans="1:9" x14ac:dyDescent="0.35">
      <c r="A96" s="10"/>
      <c r="B96" s="172"/>
      <c r="D96" s="35" t="s">
        <v>408</v>
      </c>
      <c r="E96" s="180"/>
      <c r="F96" s="180"/>
      <c r="G96" s="28">
        <f t="shared" si="2"/>
        <v>0</v>
      </c>
      <c r="H96" s="184"/>
      <c r="I96" s="29"/>
    </row>
    <row r="97" spans="1:9" x14ac:dyDescent="0.35">
      <c r="A97" s="10"/>
      <c r="B97" s="172"/>
      <c r="D97" s="39"/>
      <c r="E97" s="180"/>
      <c r="F97" s="180"/>
      <c r="G97" s="28">
        <f t="shared" si="2"/>
        <v>0</v>
      </c>
      <c r="H97" s="184"/>
      <c r="I97" s="29"/>
    </row>
    <row r="98" spans="1:9" ht="14.5" customHeight="1" x14ac:dyDescent="0.35">
      <c r="A98" s="10"/>
      <c r="B98" s="24">
        <v>20</v>
      </c>
      <c r="C98" s="12">
        <v>14</v>
      </c>
      <c r="D98" s="187" t="s">
        <v>58</v>
      </c>
      <c r="E98" s="55" t="s">
        <v>7</v>
      </c>
      <c r="F98" s="24" t="s">
        <v>8</v>
      </c>
      <c r="G98" s="64">
        <v>0</v>
      </c>
      <c r="H98" s="184"/>
      <c r="I98" s="29"/>
    </row>
    <row r="99" spans="1:9" x14ac:dyDescent="0.35">
      <c r="A99" s="10"/>
      <c r="B99" s="24">
        <v>0</v>
      </c>
      <c r="D99" s="187"/>
      <c r="E99" s="55"/>
      <c r="F99" s="24" t="s">
        <v>9</v>
      </c>
      <c r="G99" s="28">
        <f t="shared" si="2"/>
        <v>0</v>
      </c>
      <c r="H99" s="184"/>
      <c r="I99" s="29"/>
    </row>
    <row r="100" spans="1:9" ht="29" x14ac:dyDescent="0.35">
      <c r="A100" s="10"/>
      <c r="B100" s="172"/>
      <c r="D100" s="36" t="s">
        <v>59</v>
      </c>
      <c r="E100" s="180"/>
      <c r="F100" s="180"/>
      <c r="G100" s="28">
        <f t="shared" si="2"/>
        <v>0</v>
      </c>
      <c r="H100" s="184"/>
      <c r="I100" s="29"/>
    </row>
    <row r="101" spans="1:9" ht="29" x14ac:dyDescent="0.35">
      <c r="A101" s="10"/>
      <c r="B101" s="172"/>
      <c r="D101" s="35" t="s">
        <v>409</v>
      </c>
      <c r="E101" s="180"/>
      <c r="F101" s="180"/>
      <c r="G101" s="28">
        <f t="shared" si="2"/>
        <v>0</v>
      </c>
      <c r="H101" s="92" t="s">
        <v>410</v>
      </c>
      <c r="I101" s="65"/>
    </row>
    <row r="102" spans="1:9" x14ac:dyDescent="0.35">
      <c r="A102" s="10"/>
      <c r="B102" s="172"/>
      <c r="D102" s="39"/>
      <c r="E102" s="180"/>
      <c r="F102" s="180"/>
      <c r="G102" s="28">
        <f t="shared" si="2"/>
        <v>0</v>
      </c>
      <c r="H102" s="184"/>
      <c r="I102" s="29"/>
    </row>
    <row r="103" spans="1:9" x14ac:dyDescent="0.35">
      <c r="A103" s="10"/>
      <c r="B103" s="29">
        <v>20</v>
      </c>
      <c r="C103" s="12">
        <v>15</v>
      </c>
      <c r="D103" s="187" t="s">
        <v>60</v>
      </c>
      <c r="E103" s="56" t="s">
        <v>7</v>
      </c>
      <c r="F103" s="29" t="s">
        <v>61</v>
      </c>
      <c r="G103" s="28">
        <f t="shared" si="2"/>
        <v>20</v>
      </c>
      <c r="H103" s="184"/>
      <c r="I103" s="29"/>
    </row>
    <row r="104" spans="1:9" x14ac:dyDescent="0.35">
      <c r="A104" s="10"/>
      <c r="B104" s="29">
        <v>15</v>
      </c>
      <c r="D104" s="187"/>
      <c r="E104" s="56"/>
      <c r="F104" s="29" t="s">
        <v>62</v>
      </c>
      <c r="G104" s="28">
        <f t="shared" si="2"/>
        <v>0</v>
      </c>
      <c r="H104" s="184"/>
      <c r="I104" s="29"/>
    </row>
    <row r="105" spans="1:9" x14ac:dyDescent="0.35">
      <c r="A105" s="10"/>
      <c r="B105" s="24">
        <v>10</v>
      </c>
      <c r="D105" s="187"/>
      <c r="E105" s="56"/>
      <c r="F105" s="24" t="s">
        <v>63</v>
      </c>
      <c r="G105" s="28">
        <f t="shared" si="2"/>
        <v>0</v>
      </c>
      <c r="H105" s="184"/>
      <c r="I105" s="29"/>
    </row>
    <row r="106" spans="1:9" x14ac:dyDescent="0.35">
      <c r="A106" s="10"/>
      <c r="B106" s="24">
        <v>0</v>
      </c>
      <c r="D106" s="187"/>
      <c r="E106" s="56"/>
      <c r="F106" s="24" t="s">
        <v>9</v>
      </c>
      <c r="G106" s="28">
        <f t="shared" si="2"/>
        <v>0</v>
      </c>
      <c r="H106" s="184"/>
      <c r="I106" s="29"/>
    </row>
    <row r="107" spans="1:9" x14ac:dyDescent="0.35">
      <c r="A107" s="10"/>
      <c r="B107" s="24">
        <v>0</v>
      </c>
      <c r="D107" s="187"/>
      <c r="E107" s="56"/>
      <c r="F107" s="24" t="s">
        <v>13</v>
      </c>
      <c r="G107" s="28">
        <f t="shared" si="2"/>
        <v>0</v>
      </c>
      <c r="H107" s="184"/>
      <c r="I107" s="29"/>
    </row>
    <row r="108" spans="1:9" ht="29" x14ac:dyDescent="0.35">
      <c r="A108" s="10"/>
      <c r="B108" s="172"/>
      <c r="D108" s="36" t="s">
        <v>64</v>
      </c>
      <c r="E108" s="180"/>
      <c r="F108" s="180"/>
      <c r="G108" s="28">
        <f t="shared" si="2"/>
        <v>0</v>
      </c>
      <c r="H108" s="184"/>
      <c r="I108" s="29"/>
    </row>
    <row r="109" spans="1:9" ht="72.5" x14ac:dyDescent="0.35">
      <c r="A109" s="10"/>
      <c r="B109" s="172"/>
      <c r="D109" s="35" t="s">
        <v>411</v>
      </c>
      <c r="E109" s="180"/>
      <c r="F109" s="180"/>
      <c r="G109" s="28">
        <f t="shared" si="2"/>
        <v>0</v>
      </c>
      <c r="H109" s="184"/>
      <c r="I109" s="29"/>
    </row>
    <row r="110" spans="1:9" x14ac:dyDescent="0.35">
      <c r="A110" s="10"/>
      <c r="B110" s="172"/>
      <c r="D110" s="39"/>
      <c r="E110" s="180"/>
      <c r="F110" s="180"/>
      <c r="G110" s="28">
        <f t="shared" si="2"/>
        <v>0</v>
      </c>
      <c r="H110" s="184"/>
      <c r="I110" s="29"/>
    </row>
    <row r="111" spans="1:9" x14ac:dyDescent="0.35">
      <c r="A111" s="10"/>
      <c r="B111" s="29">
        <v>5</v>
      </c>
      <c r="C111" s="12">
        <v>16</v>
      </c>
      <c r="D111" s="187" t="s">
        <v>65</v>
      </c>
      <c r="E111" s="56"/>
      <c r="F111" s="29" t="s">
        <v>66</v>
      </c>
      <c r="G111" s="28">
        <f t="shared" si="2"/>
        <v>0</v>
      </c>
      <c r="H111" s="184"/>
      <c r="I111" s="29"/>
    </row>
    <row r="112" spans="1:9" x14ac:dyDescent="0.35">
      <c r="A112" s="10"/>
      <c r="B112" s="24">
        <v>5</v>
      </c>
      <c r="D112" s="187"/>
      <c r="E112" s="56"/>
      <c r="F112" s="24" t="s">
        <v>67</v>
      </c>
      <c r="G112" s="28">
        <f t="shared" si="2"/>
        <v>0</v>
      </c>
      <c r="H112" s="184"/>
      <c r="I112" s="29"/>
    </row>
    <row r="113" spans="1:9" x14ac:dyDescent="0.35">
      <c r="A113" s="10"/>
      <c r="B113" s="24">
        <v>10</v>
      </c>
      <c r="D113" s="187"/>
      <c r="E113" s="56" t="s">
        <v>7</v>
      </c>
      <c r="F113" s="24" t="s">
        <v>68</v>
      </c>
      <c r="G113" s="28">
        <f t="shared" si="2"/>
        <v>10</v>
      </c>
      <c r="H113" s="184"/>
      <c r="I113" s="29"/>
    </row>
    <row r="114" spans="1:9" x14ac:dyDescent="0.35">
      <c r="A114" s="10"/>
      <c r="B114" s="172"/>
      <c r="D114" s="36" t="s">
        <v>69</v>
      </c>
      <c r="E114" s="180"/>
      <c r="F114" s="180"/>
      <c r="G114" s="28">
        <f t="shared" si="2"/>
        <v>0</v>
      </c>
      <c r="H114" s="184"/>
      <c r="I114" s="29"/>
    </row>
    <row r="115" spans="1:9" ht="29" x14ac:dyDescent="0.35">
      <c r="A115" s="10"/>
      <c r="B115" s="172"/>
      <c r="D115" s="35" t="s">
        <v>412</v>
      </c>
      <c r="E115" s="180"/>
      <c r="F115" s="180"/>
      <c r="G115" s="28">
        <f t="shared" si="2"/>
        <v>0</v>
      </c>
      <c r="H115" s="184"/>
      <c r="I115" s="29"/>
    </row>
    <row r="116" spans="1:9" x14ac:dyDescent="0.35">
      <c r="A116" s="10"/>
      <c r="B116" s="172"/>
      <c r="D116" s="39"/>
      <c r="E116" s="180"/>
      <c r="F116" s="180"/>
      <c r="G116" s="28">
        <f t="shared" si="2"/>
        <v>0</v>
      </c>
      <c r="H116" s="184"/>
      <c r="I116" s="29"/>
    </row>
    <row r="117" spans="1:9" ht="14.5" customHeight="1" x14ac:dyDescent="0.35">
      <c r="A117" s="10"/>
      <c r="B117" s="24">
        <v>30</v>
      </c>
      <c r="C117" s="12">
        <v>17</v>
      </c>
      <c r="D117" s="187" t="s">
        <v>70</v>
      </c>
      <c r="E117" s="55" t="s">
        <v>7</v>
      </c>
      <c r="F117" s="24" t="s">
        <v>8</v>
      </c>
      <c r="G117" s="28">
        <f t="shared" si="2"/>
        <v>30</v>
      </c>
      <c r="H117" s="184"/>
      <c r="I117" s="29"/>
    </row>
    <row r="118" spans="1:9" x14ac:dyDescent="0.35">
      <c r="A118" s="10"/>
      <c r="B118" s="24">
        <v>0</v>
      </c>
      <c r="D118" s="187"/>
      <c r="E118" s="55"/>
      <c r="F118" s="24" t="s">
        <v>18</v>
      </c>
      <c r="G118" s="28">
        <f t="shared" si="2"/>
        <v>0</v>
      </c>
      <c r="H118" s="184"/>
      <c r="I118" s="29"/>
    </row>
    <row r="119" spans="1:9" x14ac:dyDescent="0.35">
      <c r="A119" s="10"/>
      <c r="B119" s="24"/>
      <c r="D119" s="187"/>
      <c r="E119" s="55"/>
      <c r="F119" s="24" t="s">
        <v>13</v>
      </c>
      <c r="G119" s="28">
        <f t="shared" si="2"/>
        <v>0</v>
      </c>
      <c r="H119" s="184"/>
      <c r="I119" s="29"/>
    </row>
    <row r="120" spans="1:9" ht="29" x14ac:dyDescent="0.35">
      <c r="A120" s="10"/>
      <c r="B120" s="172"/>
      <c r="D120" s="36" t="s">
        <v>71</v>
      </c>
      <c r="E120" s="180"/>
      <c r="F120" s="180"/>
      <c r="G120" s="28">
        <f t="shared" si="2"/>
        <v>0</v>
      </c>
      <c r="H120" s="184"/>
      <c r="I120" s="29"/>
    </row>
    <row r="121" spans="1:9" ht="43.5" x14ac:dyDescent="0.35">
      <c r="A121" s="10"/>
      <c r="B121" s="172"/>
      <c r="D121" s="35" t="s">
        <v>413</v>
      </c>
      <c r="E121" s="180"/>
      <c r="F121" s="180"/>
      <c r="G121" s="28">
        <f t="shared" si="2"/>
        <v>0</v>
      </c>
      <c r="H121" s="184"/>
      <c r="I121" s="29"/>
    </row>
    <row r="122" spans="1:9" x14ac:dyDescent="0.35">
      <c r="A122" s="10"/>
      <c r="B122" s="172"/>
      <c r="D122" s="39"/>
      <c r="E122" s="180"/>
      <c r="F122" s="180"/>
      <c r="G122" s="28">
        <f t="shared" si="2"/>
        <v>0</v>
      </c>
      <c r="H122" s="184"/>
      <c r="I122" s="29"/>
    </row>
    <row r="123" spans="1:9" x14ac:dyDescent="0.35">
      <c r="A123" s="10"/>
      <c r="B123" s="24">
        <v>20</v>
      </c>
      <c r="C123" s="12">
        <v>18</v>
      </c>
      <c r="D123" s="187" t="s">
        <v>72</v>
      </c>
      <c r="E123" s="55"/>
      <c r="F123" s="24" t="s">
        <v>73</v>
      </c>
      <c r="G123" s="28">
        <f t="shared" si="2"/>
        <v>0</v>
      </c>
      <c r="H123" s="184"/>
      <c r="I123" s="29"/>
    </row>
    <row r="124" spans="1:9" x14ac:dyDescent="0.35">
      <c r="A124" s="10"/>
      <c r="B124" s="24">
        <v>15</v>
      </c>
      <c r="D124" s="187"/>
      <c r="E124" s="55"/>
      <c r="F124" s="24" t="s">
        <v>74</v>
      </c>
      <c r="G124" s="28">
        <f t="shared" si="2"/>
        <v>0</v>
      </c>
      <c r="H124" s="184"/>
      <c r="I124" s="29"/>
    </row>
    <row r="125" spans="1:9" x14ac:dyDescent="0.35">
      <c r="A125" s="10"/>
      <c r="B125" s="24">
        <v>10</v>
      </c>
      <c r="D125" s="187"/>
      <c r="E125" s="55"/>
      <c r="F125" s="24" t="s">
        <v>75</v>
      </c>
      <c r="G125" s="28">
        <f t="shared" si="2"/>
        <v>0</v>
      </c>
      <c r="H125" s="184"/>
      <c r="I125" s="29"/>
    </row>
    <row r="126" spans="1:9" x14ac:dyDescent="0.35">
      <c r="A126" s="10"/>
      <c r="B126" s="24">
        <v>5</v>
      </c>
      <c r="D126" s="187"/>
      <c r="E126" s="55" t="s">
        <v>7</v>
      </c>
      <c r="F126" s="24" t="s">
        <v>76</v>
      </c>
      <c r="G126" s="28">
        <f t="shared" si="2"/>
        <v>5</v>
      </c>
      <c r="H126" s="184"/>
      <c r="I126" s="29"/>
    </row>
    <row r="127" spans="1:9" x14ac:dyDescent="0.35">
      <c r="A127" s="10"/>
      <c r="B127" s="24">
        <v>0</v>
      </c>
      <c r="D127" s="187"/>
      <c r="E127" s="55"/>
      <c r="F127" s="24" t="s">
        <v>77</v>
      </c>
      <c r="G127" s="28">
        <f t="shared" si="2"/>
        <v>0</v>
      </c>
      <c r="H127" s="184"/>
      <c r="I127" s="29"/>
    </row>
    <row r="128" spans="1:9" x14ac:dyDescent="0.35">
      <c r="A128" s="10"/>
      <c r="B128" s="172"/>
      <c r="D128" s="39"/>
      <c r="E128" s="180"/>
      <c r="F128" s="180"/>
      <c r="G128" s="28">
        <f t="shared" si="2"/>
        <v>0</v>
      </c>
      <c r="H128" s="184"/>
      <c r="I128" s="29"/>
    </row>
    <row r="129" spans="1:9" ht="14.5" customHeight="1" x14ac:dyDescent="0.35">
      <c r="A129" s="10"/>
      <c r="B129" s="24">
        <v>15</v>
      </c>
      <c r="C129" s="12">
        <v>19</v>
      </c>
      <c r="D129" s="187" t="s">
        <v>78</v>
      </c>
      <c r="E129" s="55" t="s">
        <v>7</v>
      </c>
      <c r="F129" s="24" t="s">
        <v>8</v>
      </c>
      <c r="G129" s="28">
        <f t="shared" si="2"/>
        <v>15</v>
      </c>
      <c r="H129" s="184"/>
      <c r="I129" s="29"/>
    </row>
    <row r="130" spans="1:9" x14ac:dyDescent="0.35">
      <c r="A130" s="10"/>
      <c r="B130" s="24">
        <v>0</v>
      </c>
      <c r="D130" s="187"/>
      <c r="E130" s="55"/>
      <c r="F130" s="24" t="s">
        <v>9</v>
      </c>
      <c r="G130" s="28">
        <f t="shared" si="2"/>
        <v>0</v>
      </c>
      <c r="H130" s="184"/>
      <c r="I130" s="29"/>
    </row>
    <row r="131" spans="1:9" ht="29" x14ac:dyDescent="0.35">
      <c r="A131" s="10"/>
      <c r="B131" s="172"/>
      <c r="D131" s="36" t="s">
        <v>79</v>
      </c>
      <c r="E131" s="180"/>
      <c r="F131" s="180"/>
      <c r="G131" s="28">
        <f t="shared" si="2"/>
        <v>0</v>
      </c>
      <c r="H131" s="184"/>
      <c r="I131" s="29"/>
    </row>
    <row r="132" spans="1:9" ht="58" x14ac:dyDescent="0.35">
      <c r="A132" s="10"/>
      <c r="B132" s="172"/>
      <c r="D132" s="35" t="s">
        <v>414</v>
      </c>
      <c r="E132" s="180"/>
      <c r="F132" s="180"/>
      <c r="G132" s="28">
        <f t="shared" si="2"/>
        <v>0</v>
      </c>
      <c r="H132" s="184"/>
      <c r="I132" s="29"/>
    </row>
    <row r="133" spans="1:9" x14ac:dyDescent="0.35">
      <c r="A133" s="10"/>
      <c r="B133" s="172"/>
      <c r="D133" s="39"/>
      <c r="E133" s="180"/>
      <c r="F133" s="180"/>
      <c r="G133" s="28">
        <f t="shared" si="2"/>
        <v>0</v>
      </c>
      <c r="H133" s="184"/>
      <c r="I133" s="29"/>
    </row>
    <row r="134" spans="1:9" ht="14.5" customHeight="1" x14ac:dyDescent="0.35">
      <c r="A134" s="10"/>
      <c r="B134" s="24">
        <v>15</v>
      </c>
      <c r="C134" s="12">
        <v>20</v>
      </c>
      <c r="D134" s="187" t="s">
        <v>80</v>
      </c>
      <c r="E134" s="55" t="s">
        <v>7</v>
      </c>
      <c r="F134" s="24" t="s">
        <v>8</v>
      </c>
      <c r="G134" s="28">
        <f t="shared" si="2"/>
        <v>15</v>
      </c>
      <c r="H134" s="184"/>
      <c r="I134" s="29"/>
    </row>
    <row r="135" spans="1:9" x14ac:dyDescent="0.35">
      <c r="A135" s="10"/>
      <c r="B135" s="24">
        <v>0</v>
      </c>
      <c r="D135" s="187"/>
      <c r="E135" s="55"/>
      <c r="F135" s="24" t="s">
        <v>9</v>
      </c>
      <c r="G135" s="28">
        <f t="shared" si="2"/>
        <v>0</v>
      </c>
      <c r="H135" s="184"/>
      <c r="I135" s="29"/>
    </row>
    <row r="136" spans="1:9" ht="29" x14ac:dyDescent="0.35">
      <c r="A136" s="10"/>
      <c r="B136" s="172"/>
      <c r="D136" s="36" t="s">
        <v>79</v>
      </c>
      <c r="E136" s="180"/>
      <c r="F136" s="180"/>
      <c r="G136" s="28">
        <f t="shared" si="2"/>
        <v>0</v>
      </c>
      <c r="H136" s="184"/>
      <c r="I136" s="29"/>
    </row>
    <row r="137" spans="1:9" ht="58" x14ac:dyDescent="0.35">
      <c r="A137" s="10"/>
      <c r="B137" s="172"/>
      <c r="D137" s="35" t="s">
        <v>414</v>
      </c>
      <c r="E137" s="180"/>
      <c r="F137" s="180"/>
      <c r="G137" s="28">
        <f t="shared" si="2"/>
        <v>0</v>
      </c>
      <c r="H137" s="184"/>
      <c r="I137" s="29"/>
    </row>
    <row r="138" spans="1:9" x14ac:dyDescent="0.35">
      <c r="A138" s="10"/>
      <c r="B138" s="172"/>
      <c r="D138" s="39"/>
      <c r="E138" s="180"/>
      <c r="F138" s="180"/>
      <c r="G138" s="28">
        <f t="shared" si="2"/>
        <v>0</v>
      </c>
      <c r="H138" s="184"/>
      <c r="I138" s="29"/>
    </row>
    <row r="139" spans="1:9" ht="14.5" customHeight="1" x14ac:dyDescent="0.35">
      <c r="A139" s="10"/>
      <c r="B139" s="24">
        <v>20</v>
      </c>
      <c r="C139" s="12">
        <v>21</v>
      </c>
      <c r="D139" s="187" t="s">
        <v>81</v>
      </c>
      <c r="E139" s="57" t="s">
        <v>7</v>
      </c>
      <c r="F139" s="24" t="s">
        <v>82</v>
      </c>
      <c r="G139" s="28">
        <f t="shared" si="2"/>
        <v>20</v>
      </c>
      <c r="H139" s="184"/>
      <c r="I139" s="29"/>
    </row>
    <row r="140" spans="1:9" x14ac:dyDescent="0.35">
      <c r="A140" s="10"/>
      <c r="B140" s="24">
        <v>15</v>
      </c>
      <c r="D140" s="187"/>
      <c r="E140" s="57"/>
      <c r="F140" s="24" t="s">
        <v>83</v>
      </c>
      <c r="G140" s="28">
        <f t="shared" si="2"/>
        <v>0</v>
      </c>
      <c r="H140" s="184"/>
      <c r="I140" s="29"/>
    </row>
    <row r="141" spans="1:9" x14ac:dyDescent="0.35">
      <c r="A141" s="10"/>
      <c r="B141" s="24">
        <v>10</v>
      </c>
      <c r="D141" s="187"/>
      <c r="E141" s="57"/>
      <c r="F141" s="24" t="s">
        <v>84</v>
      </c>
      <c r="G141" s="28">
        <f t="shared" si="2"/>
        <v>0</v>
      </c>
      <c r="H141" s="184"/>
      <c r="I141" s="29"/>
    </row>
    <row r="142" spans="1:9" x14ac:dyDescent="0.35">
      <c r="A142" s="10"/>
      <c r="B142" s="24">
        <v>5</v>
      </c>
      <c r="D142" s="187"/>
      <c r="E142" s="57"/>
      <c r="F142" s="24" t="s">
        <v>85</v>
      </c>
      <c r="G142" s="28">
        <f t="shared" si="2"/>
        <v>0</v>
      </c>
      <c r="H142" s="184"/>
      <c r="I142" s="29"/>
    </row>
    <row r="143" spans="1:9" x14ac:dyDescent="0.35">
      <c r="A143" s="10"/>
      <c r="B143" s="24">
        <v>0</v>
      </c>
      <c r="D143" s="187"/>
      <c r="E143" s="57"/>
      <c r="F143" s="24" t="s">
        <v>9</v>
      </c>
      <c r="G143" s="28">
        <f t="shared" si="2"/>
        <v>0</v>
      </c>
      <c r="H143" s="184"/>
      <c r="I143" s="29"/>
    </row>
    <row r="144" spans="1:9" x14ac:dyDescent="0.35">
      <c r="A144" s="10"/>
      <c r="B144" s="172"/>
      <c r="D144" s="36" t="s">
        <v>86</v>
      </c>
      <c r="E144" s="180"/>
      <c r="F144" s="180"/>
      <c r="G144" s="28">
        <f t="shared" si="2"/>
        <v>0</v>
      </c>
      <c r="H144" s="184"/>
      <c r="I144" s="29"/>
    </row>
    <row r="145" spans="1:9" ht="58" x14ac:dyDescent="0.35">
      <c r="A145" s="10"/>
      <c r="B145" s="172"/>
      <c r="D145" s="35" t="s">
        <v>415</v>
      </c>
      <c r="E145" s="180"/>
      <c r="F145" s="180"/>
      <c r="G145" s="28">
        <f t="shared" si="2"/>
        <v>0</v>
      </c>
      <c r="H145" s="184"/>
      <c r="I145" s="29"/>
    </row>
    <row r="146" spans="1:9" x14ac:dyDescent="0.35">
      <c r="A146" s="10"/>
      <c r="B146" s="172"/>
      <c r="D146" s="39"/>
      <c r="E146" s="180"/>
      <c r="F146" s="180"/>
      <c r="G146" s="28">
        <f t="shared" si="2"/>
        <v>0</v>
      </c>
      <c r="H146" s="184"/>
      <c r="I146" s="29"/>
    </row>
    <row r="147" spans="1:9" x14ac:dyDescent="0.35">
      <c r="A147" s="10"/>
      <c r="B147" s="24">
        <v>15</v>
      </c>
      <c r="C147" s="58">
        <v>22</v>
      </c>
      <c r="D147" s="187" t="s">
        <v>87</v>
      </c>
      <c r="E147" s="55"/>
      <c r="F147" s="24" t="s">
        <v>88</v>
      </c>
      <c r="G147" s="28">
        <f t="shared" ref="G147:G152" si="3">IF(E147="x",$B147,0)</f>
        <v>0</v>
      </c>
      <c r="H147" s="184"/>
      <c r="I147" s="29"/>
    </row>
    <row r="148" spans="1:9" x14ac:dyDescent="0.35">
      <c r="A148" s="10"/>
      <c r="B148" s="24">
        <v>15</v>
      </c>
      <c r="D148" s="187"/>
      <c r="E148" s="55"/>
      <c r="F148" s="24" t="s">
        <v>89</v>
      </c>
      <c r="G148" s="28">
        <f t="shared" si="3"/>
        <v>0</v>
      </c>
      <c r="H148" s="184"/>
      <c r="I148" s="29"/>
    </row>
    <row r="149" spans="1:9" x14ac:dyDescent="0.35">
      <c r="A149" s="10"/>
      <c r="B149" s="24">
        <v>10</v>
      </c>
      <c r="D149" s="187"/>
      <c r="E149" s="55" t="s">
        <v>7</v>
      </c>
      <c r="F149" s="24" t="s">
        <v>90</v>
      </c>
      <c r="G149" s="28">
        <f t="shared" si="3"/>
        <v>10</v>
      </c>
      <c r="H149" s="184"/>
      <c r="I149" s="29"/>
    </row>
    <row r="150" spans="1:9" x14ac:dyDescent="0.35">
      <c r="A150" s="10"/>
      <c r="B150" s="24">
        <v>5</v>
      </c>
      <c r="D150" s="187"/>
      <c r="E150" s="55"/>
      <c r="F150" s="24" t="s">
        <v>91</v>
      </c>
      <c r="G150" s="28">
        <f t="shared" si="3"/>
        <v>0</v>
      </c>
      <c r="H150" s="184"/>
      <c r="I150" s="29"/>
    </row>
    <row r="151" spans="1:9" x14ac:dyDescent="0.35">
      <c r="A151" s="10"/>
      <c r="B151" s="24">
        <v>20</v>
      </c>
      <c r="D151" s="187"/>
      <c r="E151" s="55"/>
      <c r="F151" s="24" t="s">
        <v>92</v>
      </c>
      <c r="G151" s="28">
        <f t="shared" si="3"/>
        <v>0</v>
      </c>
      <c r="H151" s="184"/>
      <c r="I151" s="29"/>
    </row>
    <row r="152" spans="1:9" x14ac:dyDescent="0.35">
      <c r="A152" s="10"/>
      <c r="B152" s="24">
        <v>0</v>
      </c>
      <c r="D152" s="187"/>
      <c r="E152" s="55"/>
      <c r="F152" s="24" t="s">
        <v>93</v>
      </c>
      <c r="G152" s="28">
        <f t="shared" si="3"/>
        <v>0</v>
      </c>
      <c r="H152" s="184"/>
      <c r="I152" s="29"/>
    </row>
    <row r="153" spans="1:9" x14ac:dyDescent="0.35">
      <c r="A153" s="10"/>
      <c r="B153" s="172"/>
      <c r="D153" s="39"/>
      <c r="E153" s="180"/>
      <c r="F153" s="180"/>
      <c r="G153" s="59"/>
      <c r="H153" s="184"/>
      <c r="I153" s="173"/>
    </row>
    <row r="154" spans="1:9" ht="15.5" x14ac:dyDescent="0.35">
      <c r="A154" s="10"/>
      <c r="B154" s="60">
        <f>B155+B160+B165+B170+B176+B180+B186+B190+B196+B204+B209+B214</f>
        <v>210</v>
      </c>
      <c r="C154" s="19"/>
      <c r="D154" s="61" t="s">
        <v>94</v>
      </c>
      <c r="E154" s="60"/>
      <c r="F154" s="60"/>
      <c r="G154" s="62">
        <f>SUM(G155:G218)</f>
        <v>60</v>
      </c>
      <c r="H154" s="192"/>
      <c r="I154" s="63"/>
    </row>
    <row r="155" spans="1:9" ht="14.5" customHeight="1" x14ac:dyDescent="0.35">
      <c r="A155" s="10"/>
      <c r="B155" s="24">
        <v>20</v>
      </c>
      <c r="C155" s="12">
        <v>23</v>
      </c>
      <c r="D155" s="187" t="s">
        <v>95</v>
      </c>
      <c r="E155" s="55" t="s">
        <v>7</v>
      </c>
      <c r="F155" s="24" t="s">
        <v>8</v>
      </c>
      <c r="G155" s="64">
        <v>0</v>
      </c>
      <c r="H155" s="184"/>
      <c r="I155" s="29"/>
    </row>
    <row r="156" spans="1:9" x14ac:dyDescent="0.35">
      <c r="A156" s="10"/>
      <c r="B156" s="24">
        <v>0</v>
      </c>
      <c r="D156" s="187"/>
      <c r="E156" s="55"/>
      <c r="F156" s="24" t="s">
        <v>9</v>
      </c>
      <c r="G156" s="28">
        <f t="shared" ref="G156:G217" si="4">IF(E156="x",$B156,0)</f>
        <v>0</v>
      </c>
      <c r="H156" s="184"/>
      <c r="I156" s="29"/>
    </row>
    <row r="157" spans="1:9" x14ac:dyDescent="0.35">
      <c r="A157" s="10"/>
      <c r="B157" s="172"/>
      <c r="D157" s="36" t="s">
        <v>96</v>
      </c>
      <c r="E157" s="180"/>
      <c r="F157" s="180"/>
      <c r="G157" s="28">
        <f t="shared" si="4"/>
        <v>0</v>
      </c>
      <c r="H157" s="184"/>
      <c r="I157" s="29"/>
    </row>
    <row r="158" spans="1:9" ht="130.5" x14ac:dyDescent="0.35">
      <c r="A158" s="10"/>
      <c r="B158" s="172"/>
      <c r="D158" s="35" t="s">
        <v>416</v>
      </c>
      <c r="E158" s="180"/>
      <c r="F158" s="180"/>
      <c r="G158" s="28">
        <f t="shared" si="4"/>
        <v>0</v>
      </c>
      <c r="H158" s="92" t="s">
        <v>417</v>
      </c>
      <c r="I158" s="65"/>
    </row>
    <row r="159" spans="1:9" x14ac:dyDescent="0.35">
      <c r="A159" s="10"/>
      <c r="B159" s="172"/>
      <c r="D159" s="39"/>
      <c r="E159" s="180"/>
      <c r="F159" s="180"/>
      <c r="G159" s="28">
        <f t="shared" si="4"/>
        <v>0</v>
      </c>
      <c r="H159" s="184"/>
      <c r="I159" s="29"/>
    </row>
    <row r="160" spans="1:9" x14ac:dyDescent="0.35">
      <c r="A160" s="10"/>
      <c r="B160" s="24">
        <v>15</v>
      </c>
      <c r="C160" s="12">
        <v>24</v>
      </c>
      <c r="D160" s="187" t="s">
        <v>97</v>
      </c>
      <c r="E160" s="55" t="s">
        <v>7</v>
      </c>
      <c r="F160" s="24" t="s">
        <v>8</v>
      </c>
      <c r="G160" s="28">
        <f t="shared" si="4"/>
        <v>15</v>
      </c>
      <c r="H160" s="184"/>
      <c r="I160" s="29"/>
    </row>
    <row r="161" spans="1:9" x14ac:dyDescent="0.35">
      <c r="A161" s="10"/>
      <c r="B161" s="24">
        <v>0</v>
      </c>
      <c r="D161" s="187"/>
      <c r="E161" s="55"/>
      <c r="F161" s="24" t="s">
        <v>9</v>
      </c>
      <c r="G161" s="28">
        <f t="shared" si="4"/>
        <v>0</v>
      </c>
      <c r="H161" s="184"/>
      <c r="I161" s="29"/>
    </row>
    <row r="162" spans="1:9" x14ac:dyDescent="0.35">
      <c r="A162" s="10"/>
      <c r="B162" s="172"/>
      <c r="D162" s="36" t="s">
        <v>98</v>
      </c>
      <c r="E162" s="180"/>
      <c r="F162" s="180"/>
      <c r="G162" s="28">
        <f t="shared" si="4"/>
        <v>0</v>
      </c>
      <c r="H162" s="184"/>
      <c r="I162" s="29"/>
    </row>
    <row r="163" spans="1:9" ht="159.5" x14ac:dyDescent="0.35">
      <c r="A163" s="10"/>
      <c r="B163" s="172"/>
      <c r="D163" s="35" t="s">
        <v>418</v>
      </c>
      <c r="E163" s="180"/>
      <c r="F163" s="180"/>
      <c r="G163" s="28">
        <f t="shared" si="4"/>
        <v>0</v>
      </c>
      <c r="H163" s="184"/>
      <c r="I163" s="29"/>
    </row>
    <row r="164" spans="1:9" x14ac:dyDescent="0.35">
      <c r="A164" s="10"/>
      <c r="B164" s="172"/>
      <c r="D164" s="39"/>
      <c r="E164" s="180"/>
      <c r="F164" s="180"/>
      <c r="G164" s="28">
        <f t="shared" si="4"/>
        <v>0</v>
      </c>
      <c r="H164" s="184"/>
      <c r="I164" s="29"/>
    </row>
    <row r="165" spans="1:9" ht="14.5" customHeight="1" x14ac:dyDescent="0.35">
      <c r="A165" s="10"/>
      <c r="B165" s="24">
        <v>15</v>
      </c>
      <c r="C165" s="12" t="s">
        <v>99</v>
      </c>
      <c r="D165" s="187" t="s">
        <v>100</v>
      </c>
      <c r="E165" s="55" t="s">
        <v>7</v>
      </c>
      <c r="F165" s="24" t="s">
        <v>8</v>
      </c>
      <c r="G165" s="28">
        <f t="shared" si="4"/>
        <v>15</v>
      </c>
      <c r="H165" s="184"/>
      <c r="I165" s="29"/>
    </row>
    <row r="166" spans="1:9" x14ac:dyDescent="0.35">
      <c r="A166" s="10"/>
      <c r="B166" s="24">
        <v>0</v>
      </c>
      <c r="D166" s="187"/>
      <c r="E166" s="55"/>
      <c r="F166" s="24" t="s">
        <v>9</v>
      </c>
      <c r="G166" s="28">
        <f t="shared" si="4"/>
        <v>0</v>
      </c>
      <c r="H166" s="184"/>
      <c r="I166" s="29"/>
    </row>
    <row r="167" spans="1:9" x14ac:dyDescent="0.35">
      <c r="A167" s="10"/>
      <c r="B167" s="172"/>
      <c r="D167" s="36" t="s">
        <v>101</v>
      </c>
      <c r="E167" s="180"/>
      <c r="F167" s="180"/>
      <c r="G167" s="28">
        <f t="shared" si="4"/>
        <v>0</v>
      </c>
      <c r="H167" s="184"/>
      <c r="I167" s="29"/>
    </row>
    <row r="168" spans="1:9" x14ac:dyDescent="0.35">
      <c r="A168" s="10"/>
      <c r="B168" s="172"/>
      <c r="D168" s="35" t="s">
        <v>419</v>
      </c>
      <c r="E168" s="180"/>
      <c r="F168" s="180"/>
      <c r="G168" s="28">
        <f t="shared" si="4"/>
        <v>0</v>
      </c>
      <c r="H168" s="184"/>
      <c r="I168" s="29"/>
    </row>
    <row r="169" spans="1:9" x14ac:dyDescent="0.35">
      <c r="A169" s="10"/>
      <c r="B169" s="172"/>
      <c r="D169" s="39"/>
      <c r="E169" s="180"/>
      <c r="F169" s="180"/>
      <c r="G169" s="28">
        <f t="shared" si="4"/>
        <v>0</v>
      </c>
      <c r="H169" s="184"/>
      <c r="I169" s="29"/>
    </row>
    <row r="170" spans="1:9" x14ac:dyDescent="0.35">
      <c r="A170" s="10"/>
      <c r="B170" s="24">
        <v>20</v>
      </c>
      <c r="C170" s="12" t="s">
        <v>102</v>
      </c>
      <c r="D170" s="187" t="s">
        <v>103</v>
      </c>
      <c r="E170" s="55"/>
      <c r="F170" s="24" t="s">
        <v>104</v>
      </c>
      <c r="G170" s="28">
        <f t="shared" si="4"/>
        <v>0</v>
      </c>
      <c r="H170" s="184"/>
      <c r="I170" s="29"/>
    </row>
    <row r="171" spans="1:9" x14ac:dyDescent="0.35">
      <c r="A171" s="10"/>
      <c r="B171" s="24">
        <v>10</v>
      </c>
      <c r="D171" s="187"/>
      <c r="E171" s="55" t="s">
        <v>7</v>
      </c>
      <c r="F171" s="24" t="s">
        <v>105</v>
      </c>
      <c r="G171" s="28">
        <f t="shared" si="4"/>
        <v>10</v>
      </c>
      <c r="H171" s="184"/>
      <c r="I171" s="29"/>
    </row>
    <row r="172" spans="1:9" x14ac:dyDescent="0.35">
      <c r="A172" s="10"/>
      <c r="B172" s="24">
        <v>0</v>
      </c>
      <c r="D172" s="187"/>
      <c r="E172" s="55"/>
      <c r="F172" s="24" t="s">
        <v>106</v>
      </c>
      <c r="G172" s="28">
        <f t="shared" si="4"/>
        <v>0</v>
      </c>
      <c r="H172" s="184"/>
      <c r="I172" s="29"/>
    </row>
    <row r="173" spans="1:9" x14ac:dyDescent="0.35">
      <c r="A173" s="10"/>
      <c r="B173" s="172"/>
      <c r="D173" s="36" t="s">
        <v>107</v>
      </c>
      <c r="E173" s="180"/>
      <c r="F173" s="180"/>
      <c r="G173" s="28">
        <f t="shared" si="4"/>
        <v>0</v>
      </c>
      <c r="H173" s="184"/>
      <c r="I173" s="29"/>
    </row>
    <row r="174" spans="1:9" x14ac:dyDescent="0.35">
      <c r="A174" s="10"/>
      <c r="B174" s="172"/>
      <c r="D174" s="35" t="str">
        <f>[1]Extra!$B$2</f>
        <v>Please fill your answer here.</v>
      </c>
      <c r="E174" s="180"/>
      <c r="F174" s="180"/>
      <c r="G174" s="28">
        <f t="shared" si="4"/>
        <v>0</v>
      </c>
      <c r="H174" s="184"/>
      <c r="I174" s="29"/>
    </row>
    <row r="175" spans="1:9" x14ac:dyDescent="0.35">
      <c r="A175" s="10"/>
      <c r="B175" s="172"/>
      <c r="D175" s="39"/>
      <c r="E175" s="180"/>
      <c r="F175" s="180"/>
      <c r="G175" s="28">
        <f t="shared" si="4"/>
        <v>0</v>
      </c>
      <c r="H175" s="184"/>
      <c r="I175" s="29"/>
    </row>
    <row r="176" spans="1:9" ht="14.5" customHeight="1" x14ac:dyDescent="0.35">
      <c r="A176" s="10"/>
      <c r="B176" s="24">
        <v>15</v>
      </c>
      <c r="C176" s="12" t="s">
        <v>108</v>
      </c>
      <c r="D176" s="187" t="s">
        <v>109</v>
      </c>
      <c r="E176" s="55"/>
      <c r="F176" s="24" t="s">
        <v>8</v>
      </c>
      <c r="G176" s="28">
        <f t="shared" si="4"/>
        <v>0</v>
      </c>
      <c r="H176" s="184"/>
      <c r="I176" s="29"/>
    </row>
    <row r="177" spans="1:9" x14ac:dyDescent="0.35">
      <c r="A177" s="10"/>
      <c r="B177" s="24">
        <v>0</v>
      </c>
      <c r="D177" s="187"/>
      <c r="E177" s="55" t="s">
        <v>7</v>
      </c>
      <c r="F177" s="24" t="s">
        <v>9</v>
      </c>
      <c r="G177" s="28">
        <f t="shared" si="4"/>
        <v>0</v>
      </c>
      <c r="H177" s="184"/>
      <c r="I177" s="29"/>
    </row>
    <row r="178" spans="1:9" x14ac:dyDescent="0.35">
      <c r="A178" s="10"/>
      <c r="B178" s="24">
        <v>0</v>
      </c>
      <c r="D178" s="187"/>
      <c r="E178" s="55"/>
      <c r="F178" s="24" t="s">
        <v>93</v>
      </c>
      <c r="G178" s="28">
        <f t="shared" si="4"/>
        <v>0</v>
      </c>
      <c r="H178" s="184"/>
      <c r="I178" s="29"/>
    </row>
    <row r="179" spans="1:9" x14ac:dyDescent="0.35">
      <c r="A179" s="10"/>
      <c r="B179" s="172"/>
      <c r="D179" s="39"/>
      <c r="E179" s="180"/>
      <c r="F179" s="180"/>
      <c r="G179" s="28">
        <f t="shared" si="4"/>
        <v>0</v>
      </c>
      <c r="H179" s="184"/>
      <c r="I179" s="29"/>
    </row>
    <row r="180" spans="1:9" ht="43.5" x14ac:dyDescent="0.35">
      <c r="A180" s="10"/>
      <c r="B180" s="24">
        <v>20</v>
      </c>
      <c r="C180" s="58" t="s">
        <v>110</v>
      </c>
      <c r="D180" s="187" t="s">
        <v>111</v>
      </c>
      <c r="E180" s="55" t="s">
        <v>7</v>
      </c>
      <c r="F180" s="24" t="s">
        <v>112</v>
      </c>
      <c r="G180" s="64">
        <v>0</v>
      </c>
      <c r="H180" s="92" t="s">
        <v>420</v>
      </c>
      <c r="I180" s="65"/>
    </row>
    <row r="181" spans="1:9" x14ac:dyDescent="0.35">
      <c r="A181" s="10"/>
      <c r="B181" s="24">
        <v>15</v>
      </c>
      <c r="D181" s="187"/>
      <c r="E181" s="55"/>
      <c r="F181" s="24" t="s">
        <v>113</v>
      </c>
      <c r="G181" s="28">
        <f t="shared" si="4"/>
        <v>0</v>
      </c>
      <c r="H181" s="184"/>
      <c r="I181" s="29"/>
    </row>
    <row r="182" spans="1:9" x14ac:dyDescent="0.35">
      <c r="A182" s="10"/>
      <c r="B182" s="24">
        <v>10</v>
      </c>
      <c r="D182" s="187"/>
      <c r="E182" s="55"/>
      <c r="F182" s="24" t="s">
        <v>114</v>
      </c>
      <c r="G182" s="28">
        <f t="shared" si="4"/>
        <v>0</v>
      </c>
      <c r="H182" s="184"/>
      <c r="I182" s="29"/>
    </row>
    <row r="183" spans="1:9" x14ac:dyDescent="0.35">
      <c r="A183" s="10"/>
      <c r="B183" s="24">
        <v>5</v>
      </c>
      <c r="D183" s="187"/>
      <c r="E183" s="55"/>
      <c r="F183" s="24" t="s">
        <v>115</v>
      </c>
      <c r="G183" s="28">
        <f t="shared" si="4"/>
        <v>0</v>
      </c>
      <c r="H183" s="184"/>
      <c r="I183" s="29"/>
    </row>
    <row r="184" spans="1:9" x14ac:dyDescent="0.35">
      <c r="A184" s="10"/>
      <c r="B184" s="24">
        <v>0</v>
      </c>
      <c r="D184" s="187"/>
      <c r="E184" s="55"/>
      <c r="F184" s="24" t="s">
        <v>116</v>
      </c>
      <c r="G184" s="28">
        <f t="shared" si="4"/>
        <v>0</v>
      </c>
      <c r="H184" s="184"/>
      <c r="I184" s="29"/>
    </row>
    <row r="185" spans="1:9" x14ac:dyDescent="0.35">
      <c r="A185" s="10"/>
      <c r="B185" s="172"/>
      <c r="D185" s="39"/>
      <c r="E185" s="180"/>
      <c r="F185" s="180"/>
      <c r="G185" s="28">
        <f t="shared" si="4"/>
        <v>0</v>
      </c>
      <c r="H185" s="184"/>
      <c r="I185" s="29"/>
    </row>
    <row r="186" spans="1:9" ht="43.5" x14ac:dyDescent="0.35">
      <c r="A186" s="10"/>
      <c r="B186" s="24">
        <v>15</v>
      </c>
      <c r="C186" s="58" t="s">
        <v>117</v>
      </c>
      <c r="D186" s="187" t="s">
        <v>118</v>
      </c>
      <c r="E186" s="55" t="s">
        <v>7</v>
      </c>
      <c r="F186" s="24" t="s">
        <v>119</v>
      </c>
      <c r="G186" s="64">
        <v>0</v>
      </c>
      <c r="H186" s="92" t="s">
        <v>420</v>
      </c>
      <c r="I186" s="65"/>
    </row>
    <row r="187" spans="1:9" x14ac:dyDescent="0.35">
      <c r="A187" s="10"/>
      <c r="B187" s="24">
        <v>5</v>
      </c>
      <c r="D187" s="187"/>
      <c r="E187" s="55"/>
      <c r="F187" s="24" t="s">
        <v>120</v>
      </c>
      <c r="G187" s="28">
        <f t="shared" si="4"/>
        <v>0</v>
      </c>
      <c r="H187" s="184"/>
      <c r="I187" s="29"/>
    </row>
    <row r="188" spans="1:9" x14ac:dyDescent="0.35">
      <c r="A188" s="10"/>
      <c r="B188" s="24">
        <v>0</v>
      </c>
      <c r="D188" s="187"/>
      <c r="E188" s="55"/>
      <c r="F188" s="24" t="s">
        <v>121</v>
      </c>
      <c r="G188" s="28">
        <f t="shared" si="4"/>
        <v>0</v>
      </c>
      <c r="H188" s="184"/>
      <c r="I188" s="29"/>
    </row>
    <row r="189" spans="1:9" x14ac:dyDescent="0.35">
      <c r="A189" s="10"/>
      <c r="B189" s="172"/>
      <c r="D189" s="39"/>
      <c r="E189" s="180"/>
      <c r="F189" s="180"/>
      <c r="G189" s="28">
        <f t="shared" si="4"/>
        <v>0</v>
      </c>
      <c r="H189" s="184"/>
      <c r="I189" s="29"/>
    </row>
    <row r="190" spans="1:9" x14ac:dyDescent="0.35">
      <c r="A190" s="10"/>
      <c r="B190" s="24">
        <v>20</v>
      </c>
      <c r="C190" s="12" t="s">
        <v>122</v>
      </c>
      <c r="D190" s="187" t="s">
        <v>123</v>
      </c>
      <c r="E190" s="55" t="s">
        <v>7</v>
      </c>
      <c r="F190" s="24" t="s">
        <v>8</v>
      </c>
      <c r="G190" s="28">
        <f t="shared" si="4"/>
        <v>20</v>
      </c>
      <c r="H190" s="184"/>
      <c r="I190" s="29"/>
    </row>
    <row r="191" spans="1:9" x14ac:dyDescent="0.35">
      <c r="A191" s="10"/>
      <c r="B191" s="24">
        <v>0</v>
      </c>
      <c r="D191" s="187"/>
      <c r="E191" s="55"/>
      <c r="F191" s="24" t="s">
        <v>9</v>
      </c>
      <c r="G191" s="28">
        <f t="shared" si="4"/>
        <v>0</v>
      </c>
      <c r="H191" s="184"/>
      <c r="I191" s="29"/>
    </row>
    <row r="192" spans="1:9" x14ac:dyDescent="0.35">
      <c r="A192" s="10"/>
      <c r="B192" s="24">
        <v>0</v>
      </c>
      <c r="D192" s="187"/>
      <c r="E192" s="55"/>
      <c r="F192" s="24" t="s">
        <v>13</v>
      </c>
      <c r="G192" s="28">
        <f t="shared" si="4"/>
        <v>0</v>
      </c>
      <c r="H192" s="184"/>
      <c r="I192" s="29"/>
    </row>
    <row r="193" spans="1:9" x14ac:dyDescent="0.35">
      <c r="A193" s="10"/>
      <c r="B193" s="172"/>
      <c r="D193" s="36" t="s">
        <v>124</v>
      </c>
      <c r="E193" s="180"/>
      <c r="F193" s="180"/>
      <c r="G193" s="28">
        <f t="shared" si="4"/>
        <v>0</v>
      </c>
      <c r="H193" s="184"/>
      <c r="I193" s="29"/>
    </row>
    <row r="194" spans="1:9" x14ac:dyDescent="0.35">
      <c r="A194" s="10"/>
      <c r="B194" s="172"/>
      <c r="D194" s="35" t="s">
        <v>421</v>
      </c>
      <c r="E194" s="180"/>
      <c r="F194" s="180"/>
      <c r="G194" s="28">
        <f t="shared" si="4"/>
        <v>0</v>
      </c>
      <c r="H194" s="184"/>
      <c r="I194" s="29"/>
    </row>
    <row r="195" spans="1:9" x14ac:dyDescent="0.35">
      <c r="A195" s="10"/>
      <c r="B195" s="172"/>
      <c r="D195" s="39"/>
      <c r="E195" s="180"/>
      <c r="F195" s="180"/>
      <c r="G195" s="28">
        <f t="shared" si="4"/>
        <v>0</v>
      </c>
      <c r="H195" s="184"/>
      <c r="I195" s="29"/>
    </row>
    <row r="196" spans="1:9" x14ac:dyDescent="0.35">
      <c r="A196" s="10"/>
      <c r="B196" s="24">
        <v>20</v>
      </c>
      <c r="C196" s="58" t="s">
        <v>125</v>
      </c>
      <c r="D196" s="187" t="s">
        <v>126</v>
      </c>
      <c r="E196" s="55"/>
      <c r="F196" s="24" t="s">
        <v>112</v>
      </c>
      <c r="G196" s="28">
        <f t="shared" si="4"/>
        <v>0</v>
      </c>
      <c r="H196" s="184"/>
      <c r="I196" s="29"/>
    </row>
    <row r="197" spans="1:9" x14ac:dyDescent="0.35">
      <c r="A197" s="10"/>
      <c r="B197" s="24">
        <v>15</v>
      </c>
      <c r="D197" s="187"/>
      <c r="E197" s="55"/>
      <c r="F197" s="24" t="s">
        <v>113</v>
      </c>
      <c r="G197" s="28">
        <f t="shared" si="4"/>
        <v>0</v>
      </c>
      <c r="H197" s="184"/>
      <c r="I197" s="29"/>
    </row>
    <row r="198" spans="1:9" x14ac:dyDescent="0.35">
      <c r="A198" s="10"/>
      <c r="B198" s="24">
        <v>10</v>
      </c>
      <c r="D198" s="187"/>
      <c r="E198" s="55"/>
      <c r="F198" s="24" t="s">
        <v>114</v>
      </c>
      <c r="G198" s="28">
        <f t="shared" si="4"/>
        <v>0</v>
      </c>
      <c r="H198" s="184"/>
      <c r="I198" s="29"/>
    </row>
    <row r="199" spans="1:9" x14ac:dyDescent="0.35">
      <c r="A199" s="10"/>
      <c r="B199" s="24">
        <v>5</v>
      </c>
      <c r="D199" s="187"/>
      <c r="E199" s="55"/>
      <c r="F199" s="24" t="s">
        <v>115</v>
      </c>
      <c r="G199" s="28">
        <f t="shared" si="4"/>
        <v>0</v>
      </c>
      <c r="H199" s="184"/>
      <c r="I199" s="29"/>
    </row>
    <row r="200" spans="1:9" x14ac:dyDescent="0.35">
      <c r="A200" s="10"/>
      <c r="B200" s="24">
        <v>0</v>
      </c>
      <c r="D200" s="187"/>
      <c r="E200" s="55" t="s">
        <v>7</v>
      </c>
      <c r="F200" s="24" t="s">
        <v>116</v>
      </c>
      <c r="G200" s="28">
        <f t="shared" si="4"/>
        <v>0</v>
      </c>
      <c r="H200" s="184"/>
      <c r="I200" s="29"/>
    </row>
    <row r="201" spans="1:9" ht="29" x14ac:dyDescent="0.35">
      <c r="A201" s="10"/>
      <c r="B201" s="172"/>
      <c r="D201" s="36" t="s">
        <v>127</v>
      </c>
      <c r="E201" s="180"/>
      <c r="F201" s="180"/>
      <c r="G201" s="28">
        <f t="shared" si="4"/>
        <v>0</v>
      </c>
      <c r="H201" s="184"/>
      <c r="I201" s="29"/>
    </row>
    <row r="202" spans="1:9" x14ac:dyDescent="0.35">
      <c r="A202" s="10"/>
      <c r="B202" s="172"/>
      <c r="D202" s="35"/>
      <c r="E202" s="180"/>
      <c r="F202" s="180"/>
      <c r="G202" s="28">
        <f t="shared" si="4"/>
        <v>0</v>
      </c>
      <c r="H202" s="184"/>
      <c r="I202" s="29"/>
    </row>
    <row r="203" spans="1:9" x14ac:dyDescent="0.35">
      <c r="A203" s="10"/>
      <c r="B203" s="172"/>
      <c r="D203" s="39"/>
      <c r="E203" s="180"/>
      <c r="F203" s="180"/>
      <c r="G203" s="28">
        <f t="shared" si="4"/>
        <v>0</v>
      </c>
      <c r="H203" s="184"/>
      <c r="I203" s="29"/>
    </row>
    <row r="204" spans="1:9" ht="14.5" customHeight="1" x14ac:dyDescent="0.35">
      <c r="A204" s="10"/>
      <c r="B204" s="24">
        <v>20</v>
      </c>
      <c r="C204" s="12">
        <v>28</v>
      </c>
      <c r="D204" s="187" t="s">
        <v>128</v>
      </c>
      <c r="E204" s="55"/>
      <c r="F204" s="24" t="s">
        <v>8</v>
      </c>
      <c r="G204" s="28">
        <f t="shared" si="4"/>
        <v>0</v>
      </c>
      <c r="H204" s="184"/>
      <c r="I204" s="29"/>
    </row>
    <row r="205" spans="1:9" x14ac:dyDescent="0.35">
      <c r="A205" s="10"/>
      <c r="B205" s="24">
        <v>0</v>
      </c>
      <c r="D205" s="187"/>
      <c r="E205" s="55" t="s">
        <v>7</v>
      </c>
      <c r="F205" s="24" t="s">
        <v>9</v>
      </c>
      <c r="G205" s="28">
        <f t="shared" si="4"/>
        <v>0</v>
      </c>
      <c r="H205" s="184"/>
      <c r="I205" s="29"/>
    </row>
    <row r="206" spans="1:9" x14ac:dyDescent="0.35">
      <c r="A206" s="10"/>
      <c r="B206" s="172"/>
      <c r="D206" s="36" t="s">
        <v>129</v>
      </c>
      <c r="E206" s="180"/>
      <c r="F206" s="180"/>
      <c r="G206" s="28">
        <f t="shared" si="4"/>
        <v>0</v>
      </c>
      <c r="H206" s="184"/>
      <c r="I206" s="29"/>
    </row>
    <row r="207" spans="1:9" x14ac:dyDescent="0.35">
      <c r="A207" s="10"/>
      <c r="B207" s="172"/>
      <c r="D207" s="35" t="str">
        <f>[1]Extra!$B$2</f>
        <v>Please fill your answer here.</v>
      </c>
      <c r="E207" s="180"/>
      <c r="F207" s="180"/>
      <c r="G207" s="28">
        <f t="shared" si="4"/>
        <v>0</v>
      </c>
      <c r="H207" s="184"/>
      <c r="I207" s="29"/>
    </row>
    <row r="208" spans="1:9" x14ac:dyDescent="0.35">
      <c r="A208" s="10"/>
      <c r="B208" s="172"/>
      <c r="D208" s="39"/>
      <c r="E208" s="180"/>
      <c r="F208" s="180"/>
      <c r="G208" s="28">
        <f t="shared" si="4"/>
        <v>0</v>
      </c>
      <c r="H208" s="184"/>
      <c r="I208" s="29"/>
    </row>
    <row r="209" spans="1:9" x14ac:dyDescent="0.35">
      <c r="A209" s="10"/>
      <c r="B209" s="24">
        <v>20</v>
      </c>
      <c r="C209" s="12" t="s">
        <v>130</v>
      </c>
      <c r="D209" s="187" t="s">
        <v>131</v>
      </c>
      <c r="E209" s="55" t="s">
        <v>7</v>
      </c>
      <c r="F209" s="24" t="s">
        <v>8</v>
      </c>
      <c r="G209" s="64">
        <v>0</v>
      </c>
      <c r="H209" s="184"/>
      <c r="I209" s="29"/>
    </row>
    <row r="210" spans="1:9" x14ac:dyDescent="0.35">
      <c r="A210" s="10"/>
      <c r="B210" s="24">
        <v>0</v>
      </c>
      <c r="D210" s="187"/>
      <c r="E210" s="55"/>
      <c r="F210" s="24" t="s">
        <v>9</v>
      </c>
      <c r="G210" s="28">
        <f t="shared" si="4"/>
        <v>0</v>
      </c>
      <c r="H210" s="184"/>
      <c r="I210" s="29"/>
    </row>
    <row r="211" spans="1:9" x14ac:dyDescent="0.35">
      <c r="A211" s="10"/>
      <c r="B211" s="172"/>
      <c r="D211" s="36" t="s">
        <v>132</v>
      </c>
      <c r="E211" s="180"/>
      <c r="F211" s="180"/>
      <c r="G211" s="28">
        <f t="shared" si="4"/>
        <v>0</v>
      </c>
      <c r="H211" s="184"/>
      <c r="I211" s="29"/>
    </row>
    <row r="212" spans="1:9" ht="58" x14ac:dyDescent="0.35">
      <c r="A212" s="10"/>
      <c r="B212" s="172"/>
      <c r="D212" s="35" t="s">
        <v>422</v>
      </c>
      <c r="E212" s="180"/>
      <c r="F212" s="180"/>
      <c r="G212" s="28">
        <f t="shared" si="4"/>
        <v>0</v>
      </c>
      <c r="H212" s="92" t="s">
        <v>423</v>
      </c>
      <c r="I212" s="65"/>
    </row>
    <row r="213" spans="1:9" x14ac:dyDescent="0.35">
      <c r="A213" s="10"/>
      <c r="B213" s="172"/>
      <c r="D213" s="39"/>
      <c r="E213" s="180"/>
      <c r="F213" s="180"/>
      <c r="G213" s="28">
        <f t="shared" si="4"/>
        <v>0</v>
      </c>
      <c r="H213" s="184"/>
      <c r="I213" s="29"/>
    </row>
    <row r="214" spans="1:9" ht="14.5" customHeight="1" x14ac:dyDescent="0.35">
      <c r="A214" s="10"/>
      <c r="B214" s="24">
        <v>10</v>
      </c>
      <c r="C214" s="58" t="s">
        <v>133</v>
      </c>
      <c r="D214" s="187" t="s">
        <v>134</v>
      </c>
      <c r="E214" s="55"/>
      <c r="F214" s="24" t="s">
        <v>8</v>
      </c>
      <c r="G214" s="28">
        <f t="shared" si="4"/>
        <v>0</v>
      </c>
      <c r="H214" s="184"/>
      <c r="I214" s="29"/>
    </row>
    <row r="215" spans="1:9" x14ac:dyDescent="0.35">
      <c r="A215" s="10"/>
      <c r="B215" s="24">
        <v>0</v>
      </c>
      <c r="D215" s="187"/>
      <c r="E215" s="55" t="s">
        <v>7</v>
      </c>
      <c r="F215" s="24" t="s">
        <v>9</v>
      </c>
      <c r="G215" s="28">
        <f t="shared" si="4"/>
        <v>0</v>
      </c>
      <c r="H215" s="184"/>
      <c r="I215" s="29"/>
    </row>
    <row r="216" spans="1:9" x14ac:dyDescent="0.35">
      <c r="A216" s="10"/>
      <c r="B216" s="36"/>
      <c r="D216" s="36" t="s">
        <v>135</v>
      </c>
      <c r="E216" s="180"/>
      <c r="F216" s="36"/>
      <c r="G216" s="28">
        <f t="shared" si="4"/>
        <v>0</v>
      </c>
      <c r="H216" s="184"/>
      <c r="I216" s="29"/>
    </row>
    <row r="217" spans="1:9" x14ac:dyDescent="0.35">
      <c r="A217" s="10"/>
      <c r="B217" s="36"/>
      <c r="D217" s="35" t="str">
        <f>[1]Extra!$B$2</f>
        <v>Please fill your answer here.</v>
      </c>
      <c r="E217" s="180"/>
      <c r="F217" s="36"/>
      <c r="G217" s="28">
        <f t="shared" si="4"/>
        <v>0</v>
      </c>
      <c r="H217" s="184"/>
      <c r="I217" s="29"/>
    </row>
    <row r="218" spans="1:9" x14ac:dyDescent="0.35">
      <c r="A218" s="10"/>
      <c r="B218" s="36"/>
      <c r="D218" s="39"/>
      <c r="E218" s="180"/>
      <c r="F218" s="36"/>
      <c r="G218" s="28">
        <f>IF(D218="x",F218,0)</f>
        <v>0</v>
      </c>
      <c r="H218" s="184"/>
      <c r="I218" s="29"/>
    </row>
    <row r="219" spans="1:9" x14ac:dyDescent="0.35">
      <c r="A219" s="10"/>
      <c r="B219" s="66"/>
      <c r="C219" s="66"/>
      <c r="D219" s="66" t="s">
        <v>136</v>
      </c>
      <c r="E219" s="66"/>
      <c r="F219" s="66"/>
      <c r="G219" s="67"/>
      <c r="H219" s="66"/>
      <c r="I219" s="66"/>
    </row>
    <row r="220" spans="1:9" x14ac:dyDescent="0.35">
      <c r="A220" s="68"/>
      <c r="B220" s="68"/>
      <c r="C220" s="69"/>
      <c r="D220" s="70" t="str">
        <f>IF(COUNTIF(I$7:I$218,[1]Extra!$B$3)&gt;=1,[1]Extra!$B$9,[1]Extra!$B$10)</f>
        <v>Dimension 1: Policy is completed</v>
      </c>
      <c r="E220" s="69"/>
      <c r="F220" s="68"/>
      <c r="G220" s="71"/>
      <c r="H220" s="68"/>
      <c r="I220" s="68"/>
    </row>
    <row r="222" spans="1:9" ht="26" x14ac:dyDescent="0.35">
      <c r="A222" s="72"/>
      <c r="B222" s="73">
        <f>B225+B272+B312+B340+B375</f>
        <v>650</v>
      </c>
      <c r="C222" s="74"/>
      <c r="D222" s="73" t="s">
        <v>137</v>
      </c>
      <c r="E222" s="178"/>
      <c r="F222" s="179"/>
      <c r="G222" s="75">
        <f>SUM(G225,G272,G312,G340,G375)</f>
        <v>40</v>
      </c>
      <c r="H222" s="73"/>
      <c r="I222" s="73"/>
    </row>
    <row r="223" spans="1:9" ht="246.5" x14ac:dyDescent="0.35">
      <c r="A223" s="76"/>
      <c r="D223" s="36" t="s">
        <v>138</v>
      </c>
    </row>
    <row r="224" spans="1:9" x14ac:dyDescent="0.35">
      <c r="A224" s="76"/>
      <c r="B224" s="77"/>
      <c r="C224" s="78"/>
      <c r="D224" s="79" t="s">
        <v>3</v>
      </c>
      <c r="E224" s="80"/>
      <c r="F224" s="77" t="s">
        <v>4</v>
      </c>
      <c r="G224" s="81"/>
      <c r="H224" s="77"/>
      <c r="I224" s="77"/>
    </row>
    <row r="225" spans="1:9" ht="15.5" x14ac:dyDescent="0.35">
      <c r="A225" s="76"/>
      <c r="B225" s="82">
        <f>B226+B232+B238+B244+B249+B254+B260+B266</f>
        <v>270</v>
      </c>
      <c r="C225" s="83"/>
      <c r="D225" s="84" t="s">
        <v>139</v>
      </c>
      <c r="E225" s="85"/>
      <c r="F225" s="82"/>
      <c r="G225" s="86">
        <f>SUM(G226:G271)</f>
        <v>0</v>
      </c>
      <c r="H225" s="82"/>
      <c r="I225" s="82"/>
    </row>
    <row r="226" spans="1:9" ht="14.5" customHeight="1" x14ac:dyDescent="0.35">
      <c r="A226" s="87"/>
      <c r="B226" s="88">
        <v>40</v>
      </c>
      <c r="C226" s="25">
        <v>30</v>
      </c>
      <c r="D226" s="187" t="s">
        <v>140</v>
      </c>
      <c r="E226" s="26"/>
      <c r="F226" s="27" t="s">
        <v>141</v>
      </c>
      <c r="G226" s="28">
        <f t="shared" ref="G226:G270" si="5">IF(E226="x",$B226,0)</f>
        <v>0</v>
      </c>
      <c r="H226" s="184"/>
      <c r="I226" s="173"/>
    </row>
    <row r="227" spans="1:9" x14ac:dyDescent="0.35">
      <c r="A227" s="76"/>
      <c r="B227" s="89">
        <v>20</v>
      </c>
      <c r="D227" s="187"/>
      <c r="E227" s="30" t="s">
        <v>7</v>
      </c>
      <c r="F227" s="180" t="s">
        <v>142</v>
      </c>
      <c r="G227" s="64">
        <v>0</v>
      </c>
      <c r="H227" s="184"/>
      <c r="I227" s="173"/>
    </row>
    <row r="228" spans="1:9" x14ac:dyDescent="0.35">
      <c r="A228" s="76"/>
      <c r="B228" s="89">
        <v>0</v>
      </c>
      <c r="D228" s="187"/>
      <c r="E228" s="30"/>
      <c r="F228" s="180" t="s">
        <v>143</v>
      </c>
      <c r="G228" s="28">
        <f t="shared" si="5"/>
        <v>0</v>
      </c>
      <c r="H228" s="184"/>
      <c r="I228" s="173"/>
    </row>
    <row r="229" spans="1:9" x14ac:dyDescent="0.35">
      <c r="A229" s="76"/>
      <c r="B229" s="33"/>
      <c r="D229" s="90" t="s">
        <v>144</v>
      </c>
      <c r="E229" s="33"/>
      <c r="F229" s="33"/>
      <c r="G229" s="28">
        <f t="shared" si="5"/>
        <v>0</v>
      </c>
      <c r="H229" s="184"/>
      <c r="I229" s="173"/>
    </row>
    <row r="230" spans="1:9" ht="72.5" x14ac:dyDescent="0.35">
      <c r="A230" s="76"/>
      <c r="B230" s="172"/>
      <c r="D230" s="35" t="str">
        <f>[1]Extra!$B$2</f>
        <v>Please fill your answer here.</v>
      </c>
      <c r="E230" s="180"/>
      <c r="F230" s="180"/>
      <c r="G230" s="28">
        <f t="shared" si="5"/>
        <v>0</v>
      </c>
      <c r="H230" s="92" t="s">
        <v>424</v>
      </c>
      <c r="I230" s="92"/>
    </row>
    <row r="231" spans="1:9" x14ac:dyDescent="0.35">
      <c r="A231" s="76"/>
      <c r="B231" s="172"/>
      <c r="D231" s="36"/>
      <c r="E231" s="180"/>
      <c r="F231" s="180"/>
      <c r="G231" s="28">
        <f t="shared" si="5"/>
        <v>0</v>
      </c>
      <c r="H231" s="184"/>
      <c r="I231" s="173"/>
    </row>
    <row r="232" spans="1:9" ht="14.5" customHeight="1" x14ac:dyDescent="0.35">
      <c r="A232" s="76"/>
      <c r="B232" s="88">
        <v>40</v>
      </c>
      <c r="C232" s="12">
        <v>31</v>
      </c>
      <c r="D232" s="187" t="s">
        <v>145</v>
      </c>
      <c r="E232" s="30"/>
      <c r="F232" s="180" t="s">
        <v>8</v>
      </c>
      <c r="G232" s="28">
        <f t="shared" si="5"/>
        <v>0</v>
      </c>
      <c r="H232" s="184"/>
      <c r="I232" s="173"/>
    </row>
    <row r="233" spans="1:9" x14ac:dyDescent="0.35">
      <c r="A233" s="76"/>
      <c r="B233" s="89">
        <v>0</v>
      </c>
      <c r="D233" s="187"/>
      <c r="E233" s="30" t="s">
        <v>7</v>
      </c>
      <c r="F233" s="180" t="s">
        <v>9</v>
      </c>
      <c r="G233" s="28">
        <f t="shared" si="5"/>
        <v>0</v>
      </c>
      <c r="H233" s="184"/>
      <c r="I233" s="173"/>
    </row>
    <row r="234" spans="1:9" x14ac:dyDescent="0.35">
      <c r="A234" s="76"/>
      <c r="B234" s="89">
        <v>0</v>
      </c>
      <c r="D234" s="187"/>
      <c r="E234" s="30"/>
      <c r="F234" s="180" t="s">
        <v>93</v>
      </c>
      <c r="G234" s="28">
        <f t="shared" si="5"/>
        <v>0</v>
      </c>
      <c r="H234" s="184"/>
      <c r="I234" s="173"/>
    </row>
    <row r="235" spans="1:9" x14ac:dyDescent="0.35">
      <c r="A235" s="76"/>
      <c r="B235" s="33"/>
      <c r="D235" s="32" t="s">
        <v>146</v>
      </c>
      <c r="E235" s="33"/>
      <c r="F235" s="33"/>
      <c r="G235" s="28">
        <f t="shared" si="5"/>
        <v>0</v>
      </c>
      <c r="H235" s="184"/>
      <c r="I235" s="173"/>
    </row>
    <row r="236" spans="1:9" x14ac:dyDescent="0.35">
      <c r="A236" s="76"/>
      <c r="B236" s="172"/>
      <c r="D236" s="35" t="str">
        <f>[1]Extra!$B$2</f>
        <v>Please fill your answer here.</v>
      </c>
      <c r="E236" s="180"/>
      <c r="F236" s="180"/>
      <c r="G236" s="28">
        <f t="shared" si="5"/>
        <v>0</v>
      </c>
      <c r="H236" s="184"/>
      <c r="I236" s="173"/>
    </row>
    <row r="237" spans="1:9" x14ac:dyDescent="0.35">
      <c r="A237" s="76"/>
      <c r="B237" s="172"/>
      <c r="D237" s="36"/>
      <c r="E237" s="180"/>
      <c r="F237" s="180"/>
      <c r="G237" s="28">
        <f t="shared" si="5"/>
        <v>0</v>
      </c>
      <c r="H237" s="184"/>
      <c r="I237" s="173"/>
    </row>
    <row r="238" spans="1:9" ht="14.5" customHeight="1" x14ac:dyDescent="0.35">
      <c r="A238" s="91"/>
      <c r="B238" s="88">
        <v>40</v>
      </c>
      <c r="C238" s="31">
        <v>32</v>
      </c>
      <c r="D238" s="187" t="s">
        <v>147</v>
      </c>
      <c r="E238" s="30"/>
      <c r="F238" s="180" t="s">
        <v>8</v>
      </c>
      <c r="G238" s="28">
        <f t="shared" si="5"/>
        <v>0</v>
      </c>
      <c r="H238" s="184"/>
      <c r="I238" s="173"/>
    </row>
    <row r="239" spans="1:9" x14ac:dyDescent="0.35">
      <c r="A239" s="91"/>
      <c r="B239" s="89">
        <v>0</v>
      </c>
      <c r="C239" s="31"/>
      <c r="D239" s="187"/>
      <c r="E239" s="30" t="s">
        <v>7</v>
      </c>
      <c r="F239" s="180" t="s">
        <v>18</v>
      </c>
      <c r="G239" s="28">
        <f t="shared" si="5"/>
        <v>0</v>
      </c>
      <c r="H239" s="184"/>
      <c r="I239" s="173"/>
    </row>
    <row r="240" spans="1:9" x14ac:dyDescent="0.35">
      <c r="A240" s="91"/>
      <c r="B240" s="89">
        <v>0</v>
      </c>
      <c r="C240" s="31"/>
      <c r="D240" s="187"/>
      <c r="E240" s="30"/>
      <c r="F240" s="180" t="s">
        <v>93</v>
      </c>
      <c r="G240" s="28">
        <f t="shared" si="5"/>
        <v>0</v>
      </c>
      <c r="H240" s="184"/>
      <c r="I240" s="173"/>
    </row>
    <row r="241" spans="1:9" x14ac:dyDescent="0.35">
      <c r="A241" s="91"/>
      <c r="B241" s="172"/>
      <c r="C241" s="31"/>
      <c r="D241" s="36" t="s">
        <v>148</v>
      </c>
      <c r="E241" s="180"/>
      <c r="F241" s="180"/>
      <c r="G241" s="28">
        <f t="shared" si="5"/>
        <v>0</v>
      </c>
      <c r="H241" s="184"/>
      <c r="I241" s="173"/>
    </row>
    <row r="242" spans="1:9" x14ac:dyDescent="0.35">
      <c r="A242" s="76"/>
      <c r="B242" s="172"/>
      <c r="D242" s="35" t="str">
        <f>[1]Extra!$B$2</f>
        <v>Please fill your answer here.</v>
      </c>
      <c r="E242" s="180"/>
      <c r="F242" s="180"/>
      <c r="G242" s="28">
        <f t="shared" si="5"/>
        <v>0</v>
      </c>
      <c r="H242" s="184"/>
      <c r="I242" s="173"/>
    </row>
    <row r="243" spans="1:9" x14ac:dyDescent="0.35">
      <c r="A243" s="76"/>
      <c r="B243" s="172"/>
      <c r="D243" s="36"/>
      <c r="E243" s="180"/>
      <c r="F243" s="180"/>
      <c r="G243" s="28">
        <f t="shared" si="5"/>
        <v>0</v>
      </c>
      <c r="H243" s="184"/>
      <c r="I243" s="173"/>
    </row>
    <row r="244" spans="1:9" x14ac:dyDescent="0.35">
      <c r="A244" s="91"/>
      <c r="B244" s="88">
        <v>20</v>
      </c>
      <c r="C244" s="31">
        <v>33</v>
      </c>
      <c r="D244" s="187" t="s">
        <v>149</v>
      </c>
      <c r="E244" s="30"/>
      <c r="F244" s="180" t="s">
        <v>8</v>
      </c>
      <c r="G244" s="28">
        <f t="shared" si="5"/>
        <v>0</v>
      </c>
      <c r="H244" s="184"/>
      <c r="I244" s="173"/>
    </row>
    <row r="245" spans="1:9" x14ac:dyDescent="0.35">
      <c r="A245" s="91"/>
      <c r="B245" s="89">
        <v>0</v>
      </c>
      <c r="C245" s="31"/>
      <c r="D245" s="187"/>
      <c r="E245" s="30" t="s">
        <v>7</v>
      </c>
      <c r="F245" s="180" t="s">
        <v>9</v>
      </c>
      <c r="G245" s="28">
        <f t="shared" si="5"/>
        <v>0</v>
      </c>
      <c r="H245" s="184"/>
      <c r="I245" s="173"/>
    </row>
    <row r="246" spans="1:9" ht="29" x14ac:dyDescent="0.35">
      <c r="A246" s="91"/>
      <c r="B246" s="89"/>
      <c r="C246" s="31"/>
      <c r="D246" s="36" t="s">
        <v>150</v>
      </c>
      <c r="E246" s="180"/>
      <c r="F246" s="180"/>
      <c r="G246" s="28">
        <f t="shared" si="5"/>
        <v>0</v>
      </c>
      <c r="H246" s="184"/>
      <c r="I246" s="173"/>
    </row>
    <row r="247" spans="1:9" x14ac:dyDescent="0.35">
      <c r="A247" s="91"/>
      <c r="B247" s="172"/>
      <c r="C247" s="31"/>
      <c r="D247" s="35" t="str">
        <f>[1]Extra!$B$2</f>
        <v>Please fill your answer here.</v>
      </c>
      <c r="E247" s="180"/>
      <c r="F247" s="180"/>
      <c r="G247" s="28">
        <f t="shared" si="5"/>
        <v>0</v>
      </c>
      <c r="H247" s="184"/>
      <c r="I247" s="173"/>
    </row>
    <row r="248" spans="1:9" x14ac:dyDescent="0.35">
      <c r="A248" s="91"/>
      <c r="B248" s="172"/>
      <c r="C248" s="31"/>
      <c r="D248" s="36"/>
      <c r="E248" s="180"/>
      <c r="F248" s="180"/>
      <c r="G248" s="28">
        <f t="shared" si="5"/>
        <v>0</v>
      </c>
      <c r="H248" s="184"/>
      <c r="I248" s="173"/>
    </row>
    <row r="249" spans="1:9" x14ac:dyDescent="0.35">
      <c r="A249" s="91"/>
      <c r="B249" s="88">
        <v>20</v>
      </c>
      <c r="C249" s="31">
        <v>34</v>
      </c>
      <c r="D249" s="187" t="s">
        <v>151</v>
      </c>
      <c r="E249" s="30"/>
      <c r="F249" s="180" t="s">
        <v>8</v>
      </c>
      <c r="G249" s="28">
        <f t="shared" si="5"/>
        <v>0</v>
      </c>
      <c r="H249" s="184"/>
      <c r="I249" s="173"/>
    </row>
    <row r="250" spans="1:9" x14ac:dyDescent="0.35">
      <c r="A250" s="76"/>
      <c r="B250" s="88">
        <v>0</v>
      </c>
      <c r="D250" s="187"/>
      <c r="E250" s="30" t="s">
        <v>7</v>
      </c>
      <c r="F250" s="180" t="s">
        <v>9</v>
      </c>
      <c r="G250" s="28">
        <f t="shared" si="5"/>
        <v>0</v>
      </c>
      <c r="H250" s="184"/>
      <c r="I250" s="173"/>
    </row>
    <row r="251" spans="1:9" x14ac:dyDescent="0.35">
      <c r="A251" s="76"/>
      <c r="B251" s="172"/>
      <c r="D251" s="36" t="s">
        <v>152</v>
      </c>
      <c r="E251" s="180"/>
      <c r="F251" s="180"/>
      <c r="G251" s="28">
        <f t="shared" si="5"/>
        <v>0</v>
      </c>
      <c r="H251" s="184"/>
      <c r="I251" s="173"/>
    </row>
    <row r="252" spans="1:9" x14ac:dyDescent="0.35">
      <c r="A252" s="76"/>
      <c r="B252" s="172"/>
      <c r="D252" s="35" t="str">
        <f>[1]Extra!$B$2</f>
        <v>Please fill your answer here.</v>
      </c>
      <c r="E252" s="180"/>
      <c r="F252" s="180"/>
      <c r="G252" s="28">
        <f t="shared" si="5"/>
        <v>0</v>
      </c>
      <c r="H252" s="184"/>
      <c r="I252" s="173"/>
    </row>
    <row r="253" spans="1:9" x14ac:dyDescent="0.35">
      <c r="A253" s="76"/>
      <c r="B253" s="172"/>
      <c r="D253" s="39"/>
      <c r="E253" s="180"/>
      <c r="F253" s="180"/>
      <c r="G253" s="28">
        <f t="shared" si="5"/>
        <v>0</v>
      </c>
      <c r="H253" s="184"/>
      <c r="I253" s="173"/>
    </row>
    <row r="254" spans="1:9" ht="14.5" customHeight="1" x14ac:dyDescent="0.35">
      <c r="A254" s="76"/>
      <c r="B254" s="88">
        <v>40</v>
      </c>
      <c r="C254" s="12">
        <v>35</v>
      </c>
      <c r="D254" s="185" t="s">
        <v>153</v>
      </c>
      <c r="E254" s="93"/>
      <c r="F254" s="88" t="s">
        <v>8</v>
      </c>
      <c r="G254" s="28">
        <f t="shared" si="5"/>
        <v>0</v>
      </c>
      <c r="H254" s="184"/>
      <c r="I254" s="173"/>
    </row>
    <row r="255" spans="1:9" x14ac:dyDescent="0.35">
      <c r="A255" s="76"/>
      <c r="B255" s="88">
        <v>0</v>
      </c>
      <c r="D255" s="185"/>
      <c r="E255" s="93"/>
      <c r="F255" s="88" t="s">
        <v>9</v>
      </c>
      <c r="G255" s="28">
        <f t="shared" si="5"/>
        <v>0</v>
      </c>
      <c r="H255" s="184"/>
      <c r="I255" s="173"/>
    </row>
    <row r="256" spans="1:9" x14ac:dyDescent="0.35">
      <c r="A256" s="76"/>
      <c r="B256" s="88">
        <v>0</v>
      </c>
      <c r="D256" s="185"/>
      <c r="E256" s="93" t="s">
        <v>7</v>
      </c>
      <c r="F256" s="88" t="s">
        <v>93</v>
      </c>
      <c r="G256" s="28">
        <f t="shared" si="5"/>
        <v>0</v>
      </c>
      <c r="H256" s="184"/>
      <c r="I256" s="173"/>
    </row>
    <row r="257" spans="1:9" x14ac:dyDescent="0.35">
      <c r="A257" s="76"/>
      <c r="B257" s="172"/>
      <c r="D257" s="36" t="s">
        <v>154</v>
      </c>
      <c r="E257" s="180"/>
      <c r="F257" s="180"/>
      <c r="G257" s="28">
        <f t="shared" si="5"/>
        <v>0</v>
      </c>
      <c r="H257" s="184"/>
      <c r="I257" s="173"/>
    </row>
    <row r="258" spans="1:9" x14ac:dyDescent="0.35">
      <c r="A258" s="76"/>
      <c r="B258" s="172"/>
      <c r="D258" s="35" t="str">
        <f>[1]Extra!$B$2</f>
        <v>Please fill your answer here.</v>
      </c>
      <c r="E258" s="180"/>
      <c r="F258" s="180"/>
      <c r="G258" s="28">
        <f t="shared" si="5"/>
        <v>0</v>
      </c>
      <c r="H258" s="184"/>
      <c r="I258" s="173"/>
    </row>
    <row r="259" spans="1:9" x14ac:dyDescent="0.35">
      <c r="A259" s="76"/>
      <c r="B259" s="172"/>
      <c r="D259" s="39"/>
      <c r="E259" s="180"/>
      <c r="F259" s="180"/>
      <c r="G259" s="28">
        <f t="shared" si="5"/>
        <v>0</v>
      </c>
      <c r="H259" s="184"/>
      <c r="I259" s="173"/>
    </row>
    <row r="260" spans="1:9" ht="14.5" customHeight="1" x14ac:dyDescent="0.35">
      <c r="A260" s="76"/>
      <c r="B260" s="88">
        <v>40</v>
      </c>
      <c r="C260" s="12">
        <v>36</v>
      </c>
      <c r="D260" s="185" t="s">
        <v>155</v>
      </c>
      <c r="E260" s="93" t="s">
        <v>7</v>
      </c>
      <c r="F260" s="88" t="s">
        <v>8</v>
      </c>
      <c r="G260" s="64">
        <v>0</v>
      </c>
      <c r="H260" s="184"/>
      <c r="I260" s="173"/>
    </row>
    <row r="261" spans="1:9" x14ac:dyDescent="0.35">
      <c r="A261" s="76"/>
      <c r="B261" s="88">
        <v>0</v>
      </c>
      <c r="D261" s="185"/>
      <c r="E261" s="93"/>
      <c r="F261" s="88" t="s">
        <v>9</v>
      </c>
      <c r="G261" s="28">
        <f t="shared" si="5"/>
        <v>0</v>
      </c>
      <c r="H261" s="184"/>
      <c r="I261" s="173"/>
    </row>
    <row r="262" spans="1:9" x14ac:dyDescent="0.35">
      <c r="A262" s="76"/>
      <c r="B262" s="88">
        <v>0</v>
      </c>
      <c r="D262" s="185"/>
      <c r="E262" s="93"/>
      <c r="F262" s="88" t="s">
        <v>93</v>
      </c>
      <c r="G262" s="28">
        <f t="shared" si="5"/>
        <v>0</v>
      </c>
      <c r="H262" s="184"/>
      <c r="I262" s="173"/>
    </row>
    <row r="263" spans="1:9" x14ac:dyDescent="0.35">
      <c r="A263" s="76"/>
      <c r="B263" s="172"/>
      <c r="D263" s="36" t="s">
        <v>154</v>
      </c>
      <c r="E263" s="180"/>
      <c r="F263" s="180"/>
      <c r="G263" s="28">
        <f t="shared" si="5"/>
        <v>0</v>
      </c>
      <c r="H263" s="184"/>
      <c r="I263" s="173"/>
    </row>
    <row r="264" spans="1:9" ht="29" x14ac:dyDescent="0.35">
      <c r="A264" s="76"/>
      <c r="B264" s="172"/>
      <c r="D264" s="35" t="s">
        <v>425</v>
      </c>
      <c r="E264" s="180"/>
      <c r="F264" s="180"/>
      <c r="G264" s="28">
        <f t="shared" si="5"/>
        <v>0</v>
      </c>
      <c r="H264" s="92" t="s">
        <v>426</v>
      </c>
      <c r="I264" s="92"/>
    </row>
    <row r="265" spans="1:9" x14ac:dyDescent="0.35">
      <c r="A265" s="76"/>
      <c r="B265" s="172"/>
      <c r="D265" s="39"/>
      <c r="E265" s="180"/>
      <c r="F265" s="180"/>
      <c r="G265" s="28">
        <f t="shared" si="5"/>
        <v>0</v>
      </c>
      <c r="H265" s="184"/>
      <c r="I265" s="173"/>
    </row>
    <row r="266" spans="1:9" ht="14.5" customHeight="1" x14ac:dyDescent="0.35">
      <c r="A266" s="76"/>
      <c r="B266" s="88">
        <v>30</v>
      </c>
      <c r="C266" s="12">
        <v>37</v>
      </c>
      <c r="D266" s="185" t="s">
        <v>156</v>
      </c>
      <c r="E266" s="93" t="s">
        <v>7</v>
      </c>
      <c r="F266" s="88" t="s">
        <v>8</v>
      </c>
      <c r="G266" s="64">
        <v>0</v>
      </c>
      <c r="H266" s="184"/>
      <c r="I266" s="173"/>
    </row>
    <row r="267" spans="1:9" x14ac:dyDescent="0.35">
      <c r="A267" s="76"/>
      <c r="B267" s="88">
        <v>0</v>
      </c>
      <c r="D267" s="185"/>
      <c r="E267" s="93"/>
      <c r="F267" s="88" t="s">
        <v>9</v>
      </c>
      <c r="G267" s="28">
        <f t="shared" si="5"/>
        <v>0</v>
      </c>
      <c r="H267" s="184"/>
      <c r="I267" s="173"/>
    </row>
    <row r="268" spans="1:9" x14ac:dyDescent="0.35">
      <c r="A268" s="76"/>
      <c r="B268" s="88">
        <v>0</v>
      </c>
      <c r="D268" s="185"/>
      <c r="E268" s="93"/>
      <c r="F268" s="88" t="s">
        <v>93</v>
      </c>
      <c r="G268" s="28">
        <f t="shared" si="5"/>
        <v>0</v>
      </c>
      <c r="H268" s="184"/>
      <c r="I268" s="173"/>
    </row>
    <row r="269" spans="1:9" x14ac:dyDescent="0.35">
      <c r="A269" s="76"/>
      <c r="B269" s="172"/>
      <c r="D269" s="36" t="s">
        <v>157</v>
      </c>
      <c r="E269" s="180"/>
      <c r="F269" s="180"/>
      <c r="G269" s="28">
        <f t="shared" si="5"/>
        <v>0</v>
      </c>
      <c r="H269" s="184"/>
      <c r="I269" s="173"/>
    </row>
    <row r="270" spans="1:9" ht="29" x14ac:dyDescent="0.35">
      <c r="A270" s="76"/>
      <c r="B270" s="172"/>
      <c r="D270" s="176" t="s">
        <v>427</v>
      </c>
      <c r="E270" s="180"/>
      <c r="F270" s="180"/>
      <c r="G270" s="28">
        <f t="shared" si="5"/>
        <v>0</v>
      </c>
      <c r="H270" s="92" t="s">
        <v>428</v>
      </c>
      <c r="I270" s="92"/>
    </row>
    <row r="271" spans="1:9" x14ac:dyDescent="0.35">
      <c r="A271" s="76"/>
      <c r="B271" s="172"/>
      <c r="D271" s="39"/>
      <c r="E271" s="180"/>
      <c r="F271" s="180"/>
      <c r="G271" s="28">
        <f>IF(D271="x",F271,0)</f>
        <v>0</v>
      </c>
      <c r="H271" s="184"/>
      <c r="I271" s="173"/>
    </row>
    <row r="272" spans="1:9" ht="15.5" x14ac:dyDescent="0.35">
      <c r="A272" s="76"/>
      <c r="B272" s="94">
        <f>B273+B279+B286+B293+B300+B306</f>
        <v>120</v>
      </c>
      <c r="C272" s="83"/>
      <c r="D272" s="95" t="s">
        <v>158</v>
      </c>
      <c r="E272" s="96"/>
      <c r="F272" s="94"/>
      <c r="G272" s="97">
        <f>SUM(G273:G310)</f>
        <v>20</v>
      </c>
      <c r="H272" s="174"/>
      <c r="I272" s="174"/>
    </row>
    <row r="273" spans="1:9" ht="14.5" customHeight="1" x14ac:dyDescent="0.35">
      <c r="A273" s="76"/>
      <c r="B273" s="88">
        <v>20</v>
      </c>
      <c r="C273" s="12">
        <v>38</v>
      </c>
      <c r="D273" s="185" t="s">
        <v>159</v>
      </c>
      <c r="E273" s="93"/>
      <c r="F273" s="88" t="s">
        <v>8</v>
      </c>
      <c r="G273" s="28">
        <f t="shared" ref="G273:G310" si="6">IF(E273="x",$B273,0)</f>
        <v>0</v>
      </c>
      <c r="H273" s="184"/>
      <c r="I273" s="173"/>
    </row>
    <row r="274" spans="1:9" x14ac:dyDescent="0.35">
      <c r="A274" s="76"/>
      <c r="B274" s="88">
        <v>0</v>
      </c>
      <c r="D274" s="185"/>
      <c r="E274" s="93" t="s">
        <v>7</v>
      </c>
      <c r="F274" s="88" t="s">
        <v>9</v>
      </c>
      <c r="G274" s="28">
        <f t="shared" si="6"/>
        <v>0</v>
      </c>
      <c r="H274" s="184"/>
      <c r="I274" s="173"/>
    </row>
    <row r="275" spans="1:9" x14ac:dyDescent="0.35">
      <c r="A275" s="76"/>
      <c r="B275" s="88">
        <v>0</v>
      </c>
      <c r="D275" s="185"/>
      <c r="E275" s="93"/>
      <c r="F275" s="88" t="s">
        <v>93</v>
      </c>
      <c r="G275" s="28">
        <f t="shared" si="6"/>
        <v>0</v>
      </c>
      <c r="H275" s="184"/>
      <c r="I275" s="173"/>
    </row>
    <row r="276" spans="1:9" x14ac:dyDescent="0.35">
      <c r="A276" s="76"/>
      <c r="B276" s="172"/>
      <c r="D276" s="36" t="s">
        <v>154</v>
      </c>
      <c r="E276" s="180"/>
      <c r="F276" s="180"/>
      <c r="G276" s="28">
        <f t="shared" si="6"/>
        <v>0</v>
      </c>
      <c r="H276" s="184"/>
      <c r="I276" s="173"/>
    </row>
    <row r="277" spans="1:9" x14ac:dyDescent="0.35">
      <c r="A277" s="76"/>
      <c r="B277" s="172"/>
      <c r="D277" s="35" t="str">
        <f>[1]Extra!$B$2</f>
        <v>Please fill your answer here.</v>
      </c>
      <c r="E277" s="180"/>
      <c r="F277" s="180"/>
      <c r="G277" s="28">
        <f t="shared" si="6"/>
        <v>0</v>
      </c>
      <c r="H277" s="184"/>
      <c r="I277" s="173"/>
    </row>
    <row r="278" spans="1:9" x14ac:dyDescent="0.35">
      <c r="A278" s="76"/>
      <c r="B278" s="172"/>
      <c r="D278" s="39"/>
      <c r="E278" s="180"/>
      <c r="F278" s="180"/>
      <c r="G278" s="28">
        <f t="shared" si="6"/>
        <v>0</v>
      </c>
      <c r="H278" s="184"/>
      <c r="I278" s="173"/>
    </row>
    <row r="279" spans="1:9" ht="14.5" customHeight="1" x14ac:dyDescent="0.35">
      <c r="A279" s="76"/>
      <c r="B279" s="88">
        <v>20</v>
      </c>
      <c r="C279" s="12">
        <v>39</v>
      </c>
      <c r="D279" s="185" t="s">
        <v>160</v>
      </c>
      <c r="E279" s="98"/>
      <c r="F279" s="88" t="s">
        <v>161</v>
      </c>
      <c r="G279" s="28">
        <f t="shared" si="6"/>
        <v>0</v>
      </c>
      <c r="H279" s="184"/>
      <c r="I279" s="173"/>
    </row>
    <row r="280" spans="1:9" x14ac:dyDescent="0.35">
      <c r="A280" s="76"/>
      <c r="B280" s="88">
        <v>10</v>
      </c>
      <c r="D280" s="185"/>
      <c r="E280" s="98" t="s">
        <v>7</v>
      </c>
      <c r="F280" s="88" t="s">
        <v>162</v>
      </c>
      <c r="G280" s="64">
        <v>0</v>
      </c>
      <c r="H280" s="184"/>
      <c r="I280" s="173"/>
    </row>
    <row r="281" spans="1:9" x14ac:dyDescent="0.35">
      <c r="A281" s="76"/>
      <c r="B281" s="88">
        <v>5</v>
      </c>
      <c r="D281" s="185"/>
      <c r="E281" s="98"/>
      <c r="F281" s="88" t="s">
        <v>163</v>
      </c>
      <c r="G281" s="28">
        <f t="shared" si="6"/>
        <v>0</v>
      </c>
      <c r="H281" s="184"/>
      <c r="I281" s="173"/>
    </row>
    <row r="282" spans="1:9" x14ac:dyDescent="0.35">
      <c r="A282" s="76"/>
      <c r="B282" s="88">
        <v>0</v>
      </c>
      <c r="D282" s="185"/>
      <c r="E282" s="98"/>
      <c r="F282" s="88" t="s">
        <v>93</v>
      </c>
      <c r="G282" s="28">
        <f t="shared" si="6"/>
        <v>0</v>
      </c>
      <c r="H282" s="184"/>
      <c r="I282" s="173"/>
    </row>
    <row r="283" spans="1:9" ht="29" x14ac:dyDescent="0.35">
      <c r="A283" s="76"/>
      <c r="B283" s="172"/>
      <c r="D283" s="36" t="s">
        <v>164</v>
      </c>
      <c r="E283" s="180"/>
      <c r="F283" s="180"/>
      <c r="G283" s="28">
        <f t="shared" si="6"/>
        <v>0</v>
      </c>
      <c r="H283" s="184"/>
      <c r="I283" s="173"/>
    </row>
    <row r="284" spans="1:9" ht="29" x14ac:dyDescent="0.35">
      <c r="A284" s="76"/>
      <c r="B284" s="172"/>
      <c r="D284" s="35" t="s">
        <v>429</v>
      </c>
      <c r="E284" s="180"/>
      <c r="F284" s="180"/>
      <c r="G284" s="28">
        <f t="shared" si="6"/>
        <v>0</v>
      </c>
      <c r="H284" s="92" t="s">
        <v>426</v>
      </c>
      <c r="I284" s="92"/>
    </row>
    <row r="285" spans="1:9" x14ac:dyDescent="0.35">
      <c r="A285" s="76"/>
      <c r="B285" s="172"/>
      <c r="D285" s="39"/>
      <c r="E285" s="180"/>
      <c r="F285" s="180"/>
      <c r="G285" s="28">
        <f t="shared" si="6"/>
        <v>0</v>
      </c>
      <c r="H285" s="184"/>
      <c r="I285" s="173"/>
    </row>
    <row r="286" spans="1:9" ht="14.5" customHeight="1" x14ac:dyDescent="0.35">
      <c r="A286" s="76"/>
      <c r="B286" s="88">
        <v>20</v>
      </c>
      <c r="C286" s="12">
        <v>40</v>
      </c>
      <c r="D286" s="185" t="s">
        <v>165</v>
      </c>
      <c r="E286" s="98"/>
      <c r="F286" s="88" t="s">
        <v>161</v>
      </c>
      <c r="G286" s="28">
        <f t="shared" si="6"/>
        <v>0</v>
      </c>
      <c r="H286" s="184"/>
      <c r="I286" s="173"/>
    </row>
    <row r="287" spans="1:9" x14ac:dyDescent="0.35">
      <c r="A287" s="76"/>
      <c r="B287" s="88">
        <v>10</v>
      </c>
      <c r="D287" s="185"/>
      <c r="E287" s="98"/>
      <c r="F287" s="88" t="s">
        <v>162</v>
      </c>
      <c r="G287" s="28">
        <f t="shared" si="6"/>
        <v>0</v>
      </c>
      <c r="H287" s="184"/>
      <c r="I287" s="173"/>
    </row>
    <row r="288" spans="1:9" x14ac:dyDescent="0.35">
      <c r="A288" s="76"/>
      <c r="B288" s="88">
        <v>5</v>
      </c>
      <c r="D288" s="185"/>
      <c r="E288" s="98" t="s">
        <v>7</v>
      </c>
      <c r="F288" s="88" t="s">
        <v>163</v>
      </c>
      <c r="G288" s="64">
        <v>0</v>
      </c>
      <c r="H288" s="184"/>
      <c r="I288" s="173"/>
    </row>
    <row r="289" spans="1:9" x14ac:dyDescent="0.35">
      <c r="A289" s="76"/>
      <c r="B289" s="88">
        <v>0</v>
      </c>
      <c r="D289" s="185"/>
      <c r="E289" s="98"/>
      <c r="F289" s="88" t="s">
        <v>93</v>
      </c>
      <c r="G289" s="28">
        <f t="shared" si="6"/>
        <v>0</v>
      </c>
      <c r="H289" s="184"/>
      <c r="I289" s="173"/>
    </row>
    <row r="290" spans="1:9" ht="29" x14ac:dyDescent="0.35">
      <c r="A290" s="76"/>
      <c r="B290" s="172"/>
      <c r="D290" s="36" t="s">
        <v>164</v>
      </c>
      <c r="E290" s="180"/>
      <c r="F290" s="180"/>
      <c r="G290" s="28">
        <f t="shared" si="6"/>
        <v>0</v>
      </c>
      <c r="H290" s="184"/>
      <c r="I290" s="173"/>
    </row>
    <row r="291" spans="1:9" ht="29" x14ac:dyDescent="0.35">
      <c r="A291" s="76"/>
      <c r="B291" s="172"/>
      <c r="D291" s="35" t="str">
        <f>[1]Extra!$B$2</f>
        <v>Please fill your answer here.</v>
      </c>
      <c r="E291" s="180"/>
      <c r="F291" s="180"/>
      <c r="G291" s="28">
        <f t="shared" si="6"/>
        <v>0</v>
      </c>
      <c r="H291" s="92" t="s">
        <v>397</v>
      </c>
      <c r="I291" s="92"/>
    </row>
    <row r="292" spans="1:9" x14ac:dyDescent="0.35">
      <c r="A292" s="76"/>
      <c r="B292" s="172"/>
      <c r="D292" s="39"/>
      <c r="E292" s="180"/>
      <c r="F292" s="180"/>
      <c r="G292" s="28">
        <f t="shared" si="6"/>
        <v>0</v>
      </c>
      <c r="H292" s="184"/>
      <c r="I292" s="173"/>
    </row>
    <row r="293" spans="1:9" ht="14.5" customHeight="1" x14ac:dyDescent="0.35">
      <c r="A293" s="76"/>
      <c r="B293" s="88">
        <v>20</v>
      </c>
      <c r="C293" s="12">
        <v>41</v>
      </c>
      <c r="D293" s="185" t="s">
        <v>166</v>
      </c>
      <c r="E293" s="98" t="s">
        <v>7</v>
      </c>
      <c r="F293" s="88" t="s">
        <v>161</v>
      </c>
      <c r="G293" s="64">
        <v>0</v>
      </c>
      <c r="H293" s="184"/>
      <c r="I293" s="173"/>
    </row>
    <row r="294" spans="1:9" x14ac:dyDescent="0.35">
      <c r="A294" s="76"/>
      <c r="B294" s="88">
        <v>10</v>
      </c>
      <c r="D294" s="185"/>
      <c r="E294" s="98"/>
      <c r="F294" s="88" t="s">
        <v>162</v>
      </c>
      <c r="G294" s="28">
        <f t="shared" si="6"/>
        <v>0</v>
      </c>
      <c r="H294" s="184"/>
      <c r="I294" s="173"/>
    </row>
    <row r="295" spans="1:9" x14ac:dyDescent="0.35">
      <c r="A295" s="76"/>
      <c r="B295" s="88">
        <v>5</v>
      </c>
      <c r="D295" s="185"/>
      <c r="E295" s="98"/>
      <c r="F295" s="88" t="s">
        <v>163</v>
      </c>
      <c r="G295" s="28">
        <f t="shared" si="6"/>
        <v>0</v>
      </c>
      <c r="H295" s="184"/>
      <c r="I295" s="173"/>
    </row>
    <row r="296" spans="1:9" x14ac:dyDescent="0.35">
      <c r="A296" s="76"/>
      <c r="B296" s="88">
        <v>0</v>
      </c>
      <c r="D296" s="185"/>
      <c r="E296" s="98"/>
      <c r="F296" s="88" t="s">
        <v>93</v>
      </c>
      <c r="G296" s="28">
        <f t="shared" si="6"/>
        <v>0</v>
      </c>
      <c r="H296" s="184"/>
      <c r="I296" s="173"/>
    </row>
    <row r="297" spans="1:9" ht="29" x14ac:dyDescent="0.35">
      <c r="A297" s="76"/>
      <c r="B297" s="172"/>
      <c r="D297" s="36" t="s">
        <v>164</v>
      </c>
      <c r="E297" s="180"/>
      <c r="F297" s="180"/>
      <c r="G297" s="28">
        <f t="shared" si="6"/>
        <v>0</v>
      </c>
      <c r="H297" s="184"/>
      <c r="I297" s="173"/>
    </row>
    <row r="298" spans="1:9" ht="29" x14ac:dyDescent="0.35">
      <c r="A298" s="76"/>
      <c r="B298" s="172"/>
      <c r="D298" s="35" t="s">
        <v>430</v>
      </c>
      <c r="E298" s="180"/>
      <c r="F298" s="180"/>
      <c r="G298" s="28">
        <f t="shared" si="6"/>
        <v>0</v>
      </c>
      <c r="H298" s="92" t="s">
        <v>426</v>
      </c>
      <c r="I298" s="92"/>
    </row>
    <row r="299" spans="1:9" x14ac:dyDescent="0.35">
      <c r="A299" s="76"/>
      <c r="B299" s="172"/>
      <c r="D299" s="39"/>
      <c r="E299" s="180"/>
      <c r="F299" s="180"/>
      <c r="G299" s="28">
        <f t="shared" si="6"/>
        <v>0</v>
      </c>
      <c r="H299" s="184"/>
      <c r="I299" s="173"/>
    </row>
    <row r="300" spans="1:9" ht="14.5" customHeight="1" x14ac:dyDescent="0.35">
      <c r="A300" s="76"/>
      <c r="B300" s="88">
        <v>20</v>
      </c>
      <c r="C300" s="12">
        <v>42</v>
      </c>
      <c r="D300" s="185" t="s">
        <v>167</v>
      </c>
      <c r="E300" s="93"/>
      <c r="F300" s="88" t="s">
        <v>8</v>
      </c>
      <c r="G300" s="28">
        <f t="shared" si="6"/>
        <v>0</v>
      </c>
      <c r="H300" s="184"/>
      <c r="I300" s="173"/>
    </row>
    <row r="301" spans="1:9" x14ac:dyDescent="0.35">
      <c r="A301" s="76"/>
      <c r="B301" s="88">
        <v>0</v>
      </c>
      <c r="D301" s="185"/>
      <c r="E301" s="93" t="s">
        <v>7</v>
      </c>
      <c r="F301" s="88" t="s">
        <v>9</v>
      </c>
      <c r="G301" s="28">
        <f t="shared" si="6"/>
        <v>0</v>
      </c>
      <c r="H301" s="184"/>
      <c r="I301" s="173"/>
    </row>
    <row r="302" spans="1:9" x14ac:dyDescent="0.35">
      <c r="A302" s="76"/>
      <c r="B302" s="88">
        <v>0</v>
      </c>
      <c r="D302" s="185"/>
      <c r="E302" s="93"/>
      <c r="F302" s="88" t="s">
        <v>93</v>
      </c>
      <c r="G302" s="28">
        <f t="shared" si="6"/>
        <v>0</v>
      </c>
      <c r="H302" s="184"/>
      <c r="I302" s="173"/>
    </row>
    <row r="303" spans="1:9" x14ac:dyDescent="0.35">
      <c r="A303" s="76"/>
      <c r="B303" s="172"/>
      <c r="D303" s="36" t="s">
        <v>154</v>
      </c>
      <c r="E303" s="180"/>
      <c r="F303" s="180"/>
      <c r="G303" s="28">
        <f t="shared" si="6"/>
        <v>0</v>
      </c>
      <c r="H303" s="184"/>
      <c r="I303" s="173"/>
    </row>
    <row r="304" spans="1:9" x14ac:dyDescent="0.35">
      <c r="A304" s="76"/>
      <c r="B304" s="172"/>
      <c r="D304" s="35" t="s">
        <v>431</v>
      </c>
      <c r="E304" s="180"/>
      <c r="F304" s="180"/>
      <c r="G304" s="28">
        <f t="shared" si="6"/>
        <v>0</v>
      </c>
      <c r="H304" s="184"/>
      <c r="I304" s="173"/>
    </row>
    <row r="305" spans="1:9" x14ac:dyDescent="0.35">
      <c r="A305" s="76"/>
      <c r="B305" s="172"/>
      <c r="D305" s="39"/>
      <c r="E305" s="180"/>
      <c r="F305" s="180"/>
      <c r="G305" s="28">
        <f t="shared" si="6"/>
        <v>0</v>
      </c>
      <c r="H305" s="184"/>
      <c r="I305" s="173"/>
    </row>
    <row r="306" spans="1:9" ht="14.5" customHeight="1" x14ac:dyDescent="0.35">
      <c r="A306" s="76"/>
      <c r="B306" s="88">
        <v>20</v>
      </c>
      <c r="C306" s="12">
        <v>43</v>
      </c>
      <c r="D306" s="185" t="s">
        <v>168</v>
      </c>
      <c r="E306" s="93" t="s">
        <v>7</v>
      </c>
      <c r="F306" s="88" t="s">
        <v>8</v>
      </c>
      <c r="G306" s="28">
        <f t="shared" si="6"/>
        <v>20</v>
      </c>
      <c r="H306" s="184"/>
      <c r="I306" s="173"/>
    </row>
    <row r="307" spans="1:9" x14ac:dyDescent="0.35">
      <c r="A307" s="76"/>
      <c r="B307" s="88">
        <v>0</v>
      </c>
      <c r="D307" s="185"/>
      <c r="E307" s="93"/>
      <c r="F307" s="88" t="s">
        <v>9</v>
      </c>
      <c r="G307" s="28">
        <f t="shared" si="6"/>
        <v>0</v>
      </c>
      <c r="H307" s="184"/>
      <c r="I307" s="173"/>
    </row>
    <row r="308" spans="1:9" x14ac:dyDescent="0.35">
      <c r="A308" s="76"/>
      <c r="B308" s="88">
        <v>0</v>
      </c>
      <c r="D308" s="185"/>
      <c r="E308" s="93"/>
      <c r="F308" s="88" t="s">
        <v>93</v>
      </c>
      <c r="G308" s="28">
        <f t="shared" si="6"/>
        <v>0</v>
      </c>
      <c r="H308" s="184"/>
      <c r="I308" s="173"/>
    </row>
    <row r="309" spans="1:9" x14ac:dyDescent="0.35">
      <c r="A309" s="76"/>
      <c r="B309" s="172"/>
      <c r="D309" s="36" t="s">
        <v>154</v>
      </c>
      <c r="E309" s="180"/>
      <c r="F309" s="180"/>
      <c r="G309" s="28">
        <f t="shared" si="6"/>
        <v>0</v>
      </c>
      <c r="H309" s="184"/>
      <c r="I309" s="173"/>
    </row>
    <row r="310" spans="1:9" x14ac:dyDescent="0.35">
      <c r="A310" s="76"/>
      <c r="B310" s="172"/>
      <c r="D310" s="35" t="s">
        <v>432</v>
      </c>
      <c r="E310" s="180"/>
      <c r="F310" s="180"/>
      <c r="G310" s="28">
        <f t="shared" si="6"/>
        <v>0</v>
      </c>
      <c r="H310" s="184"/>
      <c r="I310" s="173"/>
    </row>
    <row r="311" spans="1:9" x14ac:dyDescent="0.35">
      <c r="A311" s="76"/>
      <c r="B311" s="172"/>
      <c r="D311" s="39"/>
      <c r="E311" s="180"/>
      <c r="F311" s="180"/>
      <c r="G311" s="28">
        <f>IF(E311="x",B311,0)</f>
        <v>0</v>
      </c>
      <c r="H311" s="184"/>
      <c r="I311" s="173"/>
    </row>
    <row r="312" spans="1:9" ht="15.5" x14ac:dyDescent="0.35">
      <c r="A312" s="76"/>
      <c r="B312" s="94">
        <f>B313+B319+B326+B333</f>
        <v>80</v>
      </c>
      <c r="C312" s="83"/>
      <c r="D312" s="95" t="s">
        <v>169</v>
      </c>
      <c r="E312" s="96"/>
      <c r="F312" s="94"/>
      <c r="G312" s="99">
        <f>SUM(G313:G339)</f>
        <v>20</v>
      </c>
      <c r="H312" s="174"/>
      <c r="I312" s="174"/>
    </row>
    <row r="313" spans="1:9" ht="14.5" customHeight="1" x14ac:dyDescent="0.35">
      <c r="A313" s="76"/>
      <c r="B313" s="100">
        <v>20</v>
      </c>
      <c r="C313" s="12">
        <v>44</v>
      </c>
      <c r="D313" s="185" t="s">
        <v>170</v>
      </c>
      <c r="E313" s="93"/>
      <c r="F313" s="88" t="s">
        <v>8</v>
      </c>
      <c r="G313" s="28">
        <f t="shared" ref="G313:G339" si="7">IF(E313="x",$B313,0)</f>
        <v>0</v>
      </c>
      <c r="H313" s="184"/>
      <c r="I313" s="173"/>
    </row>
    <row r="314" spans="1:9" x14ac:dyDescent="0.35">
      <c r="A314" s="76"/>
      <c r="B314" s="101">
        <v>0</v>
      </c>
      <c r="D314" s="185"/>
      <c r="E314" s="93" t="s">
        <v>7</v>
      </c>
      <c r="F314" s="88" t="s">
        <v>9</v>
      </c>
      <c r="G314" s="28">
        <f t="shared" si="7"/>
        <v>0</v>
      </c>
      <c r="H314" s="184"/>
      <c r="I314" s="173"/>
    </row>
    <row r="315" spans="1:9" x14ac:dyDescent="0.35">
      <c r="A315" s="76"/>
      <c r="B315" s="101">
        <v>0</v>
      </c>
      <c r="D315" s="185"/>
      <c r="E315" s="93"/>
      <c r="F315" s="88" t="s">
        <v>93</v>
      </c>
      <c r="G315" s="28">
        <f t="shared" si="7"/>
        <v>0</v>
      </c>
      <c r="H315" s="184"/>
      <c r="I315" s="173"/>
    </row>
    <row r="316" spans="1:9" x14ac:dyDescent="0.35">
      <c r="A316" s="76"/>
      <c r="B316" s="172"/>
      <c r="D316" s="36" t="s">
        <v>154</v>
      </c>
      <c r="E316" s="180"/>
      <c r="F316" s="180"/>
      <c r="G316" s="28">
        <f t="shared" si="7"/>
        <v>0</v>
      </c>
      <c r="H316" s="184"/>
      <c r="I316" s="173"/>
    </row>
    <row r="317" spans="1:9" x14ac:dyDescent="0.35">
      <c r="A317" s="76"/>
      <c r="B317" s="172"/>
      <c r="D317" s="35" t="str">
        <f>[1]Extra!$B$2</f>
        <v>Please fill your answer here.</v>
      </c>
      <c r="E317" s="180"/>
      <c r="F317" s="180"/>
      <c r="G317" s="28">
        <f t="shared" si="7"/>
        <v>0</v>
      </c>
      <c r="H317" s="184"/>
      <c r="I317" s="173"/>
    </row>
    <row r="318" spans="1:9" x14ac:dyDescent="0.35">
      <c r="A318" s="76"/>
      <c r="B318" s="172"/>
      <c r="D318" s="39"/>
      <c r="E318" s="180"/>
      <c r="F318" s="180"/>
      <c r="G318" s="28">
        <f t="shared" si="7"/>
        <v>0</v>
      </c>
      <c r="H318" s="184"/>
      <c r="I318" s="173"/>
    </row>
    <row r="319" spans="1:9" ht="14.5" customHeight="1" x14ac:dyDescent="0.35">
      <c r="A319" s="76"/>
      <c r="B319" s="100">
        <v>20</v>
      </c>
      <c r="C319" s="12">
        <v>45</v>
      </c>
      <c r="D319" s="185" t="s">
        <v>171</v>
      </c>
      <c r="E319" s="98"/>
      <c r="F319" s="88" t="s">
        <v>161</v>
      </c>
      <c r="G319" s="28">
        <f t="shared" si="7"/>
        <v>0</v>
      </c>
      <c r="H319" s="184"/>
      <c r="I319" s="173"/>
    </row>
    <row r="320" spans="1:9" x14ac:dyDescent="0.35">
      <c r="A320" s="76"/>
      <c r="B320" s="101">
        <v>10</v>
      </c>
      <c r="D320" s="185"/>
      <c r="E320" s="98"/>
      <c r="F320" s="88" t="s">
        <v>162</v>
      </c>
      <c r="G320" s="28">
        <f t="shared" si="7"/>
        <v>0</v>
      </c>
      <c r="H320" s="184"/>
      <c r="I320" s="173"/>
    </row>
    <row r="321" spans="1:9" x14ac:dyDescent="0.35">
      <c r="A321" s="76"/>
      <c r="B321" s="101">
        <v>5</v>
      </c>
      <c r="D321" s="185"/>
      <c r="E321" s="98"/>
      <c r="F321" s="88" t="s">
        <v>163</v>
      </c>
      <c r="G321" s="28">
        <f t="shared" si="7"/>
        <v>0</v>
      </c>
      <c r="H321" s="184"/>
      <c r="I321" s="173"/>
    </row>
    <row r="322" spans="1:9" x14ac:dyDescent="0.35">
      <c r="A322" s="76"/>
      <c r="B322" s="101">
        <v>0</v>
      </c>
      <c r="D322" s="185"/>
      <c r="E322" s="98" t="s">
        <v>7</v>
      </c>
      <c r="F322" s="88" t="s">
        <v>93</v>
      </c>
      <c r="G322" s="28">
        <f t="shared" si="7"/>
        <v>0</v>
      </c>
      <c r="H322" s="184"/>
      <c r="I322" s="173"/>
    </row>
    <row r="323" spans="1:9" ht="29" x14ac:dyDescent="0.35">
      <c r="A323" s="76"/>
      <c r="B323" s="172"/>
      <c r="D323" s="36" t="s">
        <v>164</v>
      </c>
      <c r="E323" s="180"/>
      <c r="F323" s="180"/>
      <c r="G323" s="28">
        <f t="shared" si="7"/>
        <v>0</v>
      </c>
      <c r="H323" s="184"/>
      <c r="I323" s="173"/>
    </row>
    <row r="324" spans="1:9" x14ac:dyDescent="0.35">
      <c r="A324" s="76"/>
      <c r="B324" s="172"/>
      <c r="D324" s="35" t="str">
        <f>[1]Extra!$B$2</f>
        <v>Please fill your answer here.</v>
      </c>
      <c r="E324" s="180"/>
      <c r="F324" s="180"/>
      <c r="G324" s="28">
        <f t="shared" si="7"/>
        <v>0</v>
      </c>
      <c r="H324" s="184"/>
      <c r="I324" s="173"/>
    </row>
    <row r="325" spans="1:9" x14ac:dyDescent="0.35">
      <c r="A325" s="76"/>
      <c r="B325" s="172"/>
      <c r="D325" s="39"/>
      <c r="E325" s="180"/>
      <c r="F325" s="180"/>
      <c r="G325" s="28">
        <f t="shared" si="7"/>
        <v>0</v>
      </c>
      <c r="H325" s="184"/>
      <c r="I325" s="173"/>
    </row>
    <row r="326" spans="1:9" ht="14.5" customHeight="1" x14ac:dyDescent="0.35">
      <c r="A326" s="76"/>
      <c r="B326" s="100">
        <v>20</v>
      </c>
      <c r="C326" s="12">
        <v>46</v>
      </c>
      <c r="D326" s="185" t="s">
        <v>172</v>
      </c>
      <c r="E326" s="98"/>
      <c r="F326" s="88" t="s">
        <v>161</v>
      </c>
      <c r="G326" s="28">
        <f t="shared" si="7"/>
        <v>0</v>
      </c>
      <c r="H326" s="184"/>
      <c r="I326" s="173"/>
    </row>
    <row r="327" spans="1:9" x14ac:dyDescent="0.35">
      <c r="A327" s="76"/>
      <c r="B327" s="101">
        <v>10</v>
      </c>
      <c r="D327" s="185"/>
      <c r="E327" s="98"/>
      <c r="F327" s="88" t="s">
        <v>162</v>
      </c>
      <c r="G327" s="28">
        <f t="shared" si="7"/>
        <v>0</v>
      </c>
      <c r="H327" s="184"/>
      <c r="I327" s="173"/>
    </row>
    <row r="328" spans="1:9" x14ac:dyDescent="0.35">
      <c r="A328" s="76"/>
      <c r="B328" s="101">
        <v>5</v>
      </c>
      <c r="D328" s="185"/>
      <c r="E328" s="98" t="s">
        <v>7</v>
      </c>
      <c r="F328" s="88" t="s">
        <v>163</v>
      </c>
      <c r="G328" s="64">
        <v>0</v>
      </c>
      <c r="H328" s="184"/>
      <c r="I328" s="173"/>
    </row>
    <row r="329" spans="1:9" x14ac:dyDescent="0.35">
      <c r="A329" s="76"/>
      <c r="B329" s="101">
        <v>0</v>
      </c>
      <c r="D329" s="185"/>
      <c r="E329" s="98"/>
      <c r="F329" s="88" t="s">
        <v>93</v>
      </c>
      <c r="G329" s="28">
        <f t="shared" si="7"/>
        <v>0</v>
      </c>
      <c r="H329" s="184"/>
      <c r="I329" s="173"/>
    </row>
    <row r="330" spans="1:9" ht="29" x14ac:dyDescent="0.35">
      <c r="A330" s="76"/>
      <c r="B330" s="172"/>
      <c r="D330" s="36" t="s">
        <v>164</v>
      </c>
      <c r="E330" s="180"/>
      <c r="F330" s="180"/>
      <c r="G330" s="28">
        <f t="shared" si="7"/>
        <v>0</v>
      </c>
      <c r="H330" s="184"/>
      <c r="I330" s="173"/>
    </row>
    <row r="331" spans="1:9" x14ac:dyDescent="0.35">
      <c r="A331" s="76"/>
      <c r="B331" s="172"/>
      <c r="D331" s="35" t="s">
        <v>433</v>
      </c>
      <c r="E331" s="180"/>
      <c r="F331" s="180"/>
      <c r="G331" s="28">
        <f t="shared" si="7"/>
        <v>0</v>
      </c>
      <c r="H331" s="92" t="s">
        <v>434</v>
      </c>
      <c r="I331" s="92"/>
    </row>
    <row r="332" spans="1:9" x14ac:dyDescent="0.35">
      <c r="A332" s="76"/>
      <c r="B332" s="172"/>
      <c r="D332" s="39"/>
      <c r="E332" s="180"/>
      <c r="F332" s="180"/>
      <c r="G332" s="28">
        <f t="shared" si="7"/>
        <v>0</v>
      </c>
      <c r="H332" s="184"/>
      <c r="I332" s="173"/>
    </row>
    <row r="333" spans="1:9" ht="14.5" customHeight="1" x14ac:dyDescent="0.35">
      <c r="A333" s="76"/>
      <c r="B333" s="100">
        <v>20</v>
      </c>
      <c r="C333" s="12">
        <v>47</v>
      </c>
      <c r="D333" s="185" t="s">
        <v>173</v>
      </c>
      <c r="E333" s="98" t="s">
        <v>7</v>
      </c>
      <c r="F333" s="88" t="s">
        <v>161</v>
      </c>
      <c r="G333" s="28">
        <f t="shared" si="7"/>
        <v>20</v>
      </c>
      <c r="H333" s="184"/>
      <c r="I333" s="173"/>
    </row>
    <row r="334" spans="1:9" x14ac:dyDescent="0.35">
      <c r="A334" s="76"/>
      <c r="B334" s="101">
        <v>10</v>
      </c>
      <c r="D334" s="185"/>
      <c r="E334" s="98"/>
      <c r="F334" s="88" t="s">
        <v>162</v>
      </c>
      <c r="G334" s="28">
        <f t="shared" si="7"/>
        <v>0</v>
      </c>
      <c r="H334" s="184"/>
      <c r="I334" s="173"/>
    </row>
    <row r="335" spans="1:9" x14ac:dyDescent="0.35">
      <c r="A335" s="76"/>
      <c r="B335" s="101">
        <v>5</v>
      </c>
      <c r="D335" s="185"/>
      <c r="E335" s="98"/>
      <c r="F335" s="88" t="s">
        <v>163</v>
      </c>
      <c r="G335" s="28">
        <f t="shared" si="7"/>
        <v>0</v>
      </c>
      <c r="H335" s="184"/>
      <c r="I335" s="173"/>
    </row>
    <row r="336" spans="1:9" x14ac:dyDescent="0.35">
      <c r="A336" s="76"/>
      <c r="B336" s="101">
        <v>0</v>
      </c>
      <c r="D336" s="185"/>
      <c r="E336" s="98"/>
      <c r="F336" s="88" t="s">
        <v>93</v>
      </c>
      <c r="G336" s="28">
        <f t="shared" si="7"/>
        <v>0</v>
      </c>
      <c r="H336" s="184"/>
      <c r="I336" s="173"/>
    </row>
    <row r="337" spans="1:9" ht="29" x14ac:dyDescent="0.35">
      <c r="A337" s="76"/>
      <c r="B337" s="172"/>
      <c r="D337" s="36" t="s">
        <v>164</v>
      </c>
      <c r="E337" s="180"/>
      <c r="F337" s="180"/>
      <c r="G337" s="28">
        <f t="shared" si="7"/>
        <v>0</v>
      </c>
      <c r="H337" s="184"/>
      <c r="I337" s="173"/>
    </row>
    <row r="338" spans="1:9" x14ac:dyDescent="0.35">
      <c r="A338" s="76"/>
      <c r="B338" s="172"/>
      <c r="D338" s="35" t="s">
        <v>432</v>
      </c>
      <c r="E338" s="180"/>
      <c r="F338" s="180"/>
      <c r="G338" s="28">
        <f t="shared" si="7"/>
        <v>0</v>
      </c>
      <c r="H338" s="184"/>
      <c r="I338" s="173"/>
    </row>
    <row r="339" spans="1:9" x14ac:dyDescent="0.35">
      <c r="A339" s="76"/>
      <c r="B339" s="172"/>
      <c r="D339" s="39"/>
      <c r="E339" s="180"/>
      <c r="F339" s="180"/>
      <c r="G339" s="28">
        <f t="shared" si="7"/>
        <v>0</v>
      </c>
      <c r="H339" s="184"/>
      <c r="I339" s="173"/>
    </row>
    <row r="340" spans="1:9" ht="15.5" x14ac:dyDescent="0.35">
      <c r="A340" s="76"/>
      <c r="B340" s="94">
        <f>B341+B347+B354+B361+B368</f>
        <v>100</v>
      </c>
      <c r="C340" s="83"/>
      <c r="D340" s="95" t="s">
        <v>174</v>
      </c>
      <c r="E340" s="96"/>
      <c r="F340" s="94"/>
      <c r="G340" s="99">
        <f>SUM(G341:G374)</f>
        <v>0</v>
      </c>
      <c r="H340" s="174"/>
      <c r="I340" s="174"/>
    </row>
    <row r="341" spans="1:9" ht="14.5" customHeight="1" x14ac:dyDescent="0.35">
      <c r="A341" s="76"/>
      <c r="B341" s="88">
        <v>20</v>
      </c>
      <c r="C341" s="12">
        <v>48</v>
      </c>
      <c r="D341" s="185" t="s">
        <v>175</v>
      </c>
      <c r="E341" s="93"/>
      <c r="F341" s="88" t="s">
        <v>8</v>
      </c>
      <c r="G341" s="28">
        <f t="shared" ref="G341:G373" si="8">IF(E341="x",$B341,0)</f>
        <v>0</v>
      </c>
      <c r="H341" s="184"/>
      <c r="I341" s="173"/>
    </row>
    <row r="342" spans="1:9" x14ac:dyDescent="0.35">
      <c r="A342" s="76"/>
      <c r="B342" s="88">
        <v>0</v>
      </c>
      <c r="D342" s="185"/>
      <c r="E342" s="93"/>
      <c r="F342" s="88" t="s">
        <v>9</v>
      </c>
      <c r="G342" s="28">
        <f t="shared" si="8"/>
        <v>0</v>
      </c>
      <c r="H342" s="184"/>
      <c r="I342" s="173"/>
    </row>
    <row r="343" spans="1:9" x14ac:dyDescent="0.35">
      <c r="A343" s="76"/>
      <c r="B343" s="88">
        <v>0</v>
      </c>
      <c r="D343" s="185"/>
      <c r="E343" s="93" t="s">
        <v>7</v>
      </c>
      <c r="F343" s="88" t="s">
        <v>93</v>
      </c>
      <c r="G343" s="28">
        <f t="shared" si="8"/>
        <v>0</v>
      </c>
      <c r="H343" s="184"/>
      <c r="I343" s="173"/>
    </row>
    <row r="344" spans="1:9" x14ac:dyDescent="0.35">
      <c r="A344" s="76"/>
      <c r="B344" s="172"/>
      <c r="D344" s="36" t="s">
        <v>154</v>
      </c>
      <c r="E344" s="180"/>
      <c r="F344" s="180"/>
      <c r="G344" s="28">
        <f t="shared" si="8"/>
        <v>0</v>
      </c>
      <c r="H344" s="184"/>
      <c r="I344" s="173"/>
    </row>
    <row r="345" spans="1:9" x14ac:dyDescent="0.35">
      <c r="A345" s="76"/>
      <c r="B345" s="172"/>
      <c r="D345" s="35" t="str">
        <f>[1]Extra!$B$2</f>
        <v>Please fill your answer here.</v>
      </c>
      <c r="E345" s="180"/>
      <c r="F345" s="180"/>
      <c r="G345" s="28">
        <f t="shared" si="8"/>
        <v>0</v>
      </c>
      <c r="H345" s="184"/>
      <c r="I345" s="173"/>
    </row>
    <row r="346" spans="1:9" x14ac:dyDescent="0.35">
      <c r="A346" s="76"/>
      <c r="B346" s="172"/>
      <c r="D346" s="39"/>
      <c r="E346" s="180"/>
      <c r="F346" s="180"/>
      <c r="G346" s="28">
        <f t="shared" si="8"/>
        <v>0</v>
      </c>
      <c r="H346" s="184"/>
      <c r="I346" s="173"/>
    </row>
    <row r="347" spans="1:9" ht="14.5" customHeight="1" x14ac:dyDescent="0.35">
      <c r="A347" s="76"/>
      <c r="B347" s="100">
        <v>20</v>
      </c>
      <c r="C347" s="12">
        <v>49</v>
      </c>
      <c r="D347" s="185" t="s">
        <v>176</v>
      </c>
      <c r="E347" s="98"/>
      <c r="F347" s="88" t="s">
        <v>161</v>
      </c>
      <c r="G347" s="28">
        <f t="shared" si="8"/>
        <v>0</v>
      </c>
      <c r="H347" s="184"/>
      <c r="I347" s="173"/>
    </row>
    <row r="348" spans="1:9" x14ac:dyDescent="0.35">
      <c r="A348" s="76"/>
      <c r="B348" s="101">
        <v>10</v>
      </c>
      <c r="D348" s="185"/>
      <c r="E348" s="98"/>
      <c r="F348" s="88" t="s">
        <v>162</v>
      </c>
      <c r="G348" s="28">
        <f t="shared" si="8"/>
        <v>0</v>
      </c>
      <c r="H348" s="184"/>
      <c r="I348" s="173"/>
    </row>
    <row r="349" spans="1:9" x14ac:dyDescent="0.35">
      <c r="A349" s="76"/>
      <c r="B349" s="101">
        <v>5</v>
      </c>
      <c r="D349" s="185"/>
      <c r="E349" s="98"/>
      <c r="F349" s="88" t="s">
        <v>163</v>
      </c>
      <c r="G349" s="28">
        <f t="shared" si="8"/>
        <v>0</v>
      </c>
      <c r="H349" s="184"/>
      <c r="I349" s="173"/>
    </row>
    <row r="350" spans="1:9" x14ac:dyDescent="0.35">
      <c r="A350" s="76"/>
      <c r="B350" s="101">
        <v>0</v>
      </c>
      <c r="D350" s="185"/>
      <c r="E350" s="98" t="s">
        <v>7</v>
      </c>
      <c r="F350" s="88" t="s">
        <v>93</v>
      </c>
      <c r="G350" s="28">
        <f t="shared" si="8"/>
        <v>0</v>
      </c>
      <c r="H350" s="184"/>
      <c r="I350" s="173"/>
    </row>
    <row r="351" spans="1:9" ht="29" x14ac:dyDescent="0.35">
      <c r="A351" s="76"/>
      <c r="B351" s="172"/>
      <c r="D351" s="36" t="s">
        <v>164</v>
      </c>
      <c r="E351" s="180"/>
      <c r="F351" s="180"/>
      <c r="G351" s="28">
        <f t="shared" si="8"/>
        <v>0</v>
      </c>
      <c r="H351" s="184"/>
      <c r="I351" s="173"/>
    </row>
    <row r="352" spans="1:9" x14ac:dyDescent="0.35">
      <c r="A352" s="76"/>
      <c r="B352" s="172"/>
      <c r="D352" s="35" t="str">
        <f>[1]Extra!$B$2</f>
        <v>Please fill your answer here.</v>
      </c>
      <c r="E352" s="180"/>
      <c r="F352" s="180"/>
      <c r="G352" s="28">
        <f t="shared" si="8"/>
        <v>0</v>
      </c>
      <c r="H352" s="184"/>
      <c r="I352" s="173"/>
    </row>
    <row r="353" spans="1:9" x14ac:dyDescent="0.35">
      <c r="A353" s="76"/>
      <c r="B353" s="172"/>
      <c r="D353" s="39"/>
      <c r="E353" s="180"/>
      <c r="F353" s="180"/>
      <c r="G353" s="28">
        <f t="shared" si="8"/>
        <v>0</v>
      </c>
      <c r="H353" s="184"/>
      <c r="I353" s="173"/>
    </row>
    <row r="354" spans="1:9" ht="14.5" customHeight="1" x14ac:dyDescent="0.35">
      <c r="A354" s="76"/>
      <c r="B354" s="100">
        <v>20</v>
      </c>
      <c r="C354" s="12">
        <v>50</v>
      </c>
      <c r="D354" s="185" t="s">
        <v>177</v>
      </c>
      <c r="E354" s="98"/>
      <c r="F354" s="88" t="s">
        <v>161</v>
      </c>
      <c r="G354" s="28">
        <f t="shared" si="8"/>
        <v>0</v>
      </c>
      <c r="H354" s="184"/>
      <c r="I354" s="173"/>
    </row>
    <row r="355" spans="1:9" x14ac:dyDescent="0.35">
      <c r="A355" s="76"/>
      <c r="B355" s="101">
        <v>10</v>
      </c>
      <c r="D355" s="185"/>
      <c r="E355" s="98"/>
      <c r="F355" s="88" t="s">
        <v>162</v>
      </c>
      <c r="G355" s="28">
        <f t="shared" si="8"/>
        <v>0</v>
      </c>
      <c r="H355" s="184"/>
      <c r="I355" s="173"/>
    </row>
    <row r="356" spans="1:9" x14ac:dyDescent="0.35">
      <c r="A356" s="76"/>
      <c r="B356" s="101">
        <v>5</v>
      </c>
      <c r="D356" s="185"/>
      <c r="E356" s="98"/>
      <c r="F356" s="88" t="s">
        <v>163</v>
      </c>
      <c r="G356" s="28">
        <f t="shared" si="8"/>
        <v>0</v>
      </c>
      <c r="H356" s="184"/>
      <c r="I356" s="173"/>
    </row>
    <row r="357" spans="1:9" x14ac:dyDescent="0.35">
      <c r="A357" s="76"/>
      <c r="B357" s="101">
        <v>0</v>
      </c>
      <c r="D357" s="185"/>
      <c r="E357" s="98" t="s">
        <v>7</v>
      </c>
      <c r="F357" s="88" t="s">
        <v>93</v>
      </c>
      <c r="G357" s="28">
        <f t="shared" si="8"/>
        <v>0</v>
      </c>
      <c r="H357" s="184"/>
      <c r="I357" s="173"/>
    </row>
    <row r="358" spans="1:9" ht="29" x14ac:dyDescent="0.35">
      <c r="A358" s="76"/>
      <c r="B358" s="172"/>
      <c r="D358" s="36" t="s">
        <v>164</v>
      </c>
      <c r="E358" s="180"/>
      <c r="F358" s="180"/>
      <c r="G358" s="28">
        <f t="shared" si="8"/>
        <v>0</v>
      </c>
      <c r="H358" s="184"/>
      <c r="I358" s="173"/>
    </row>
    <row r="359" spans="1:9" x14ac:dyDescent="0.35">
      <c r="A359" s="76"/>
      <c r="B359" s="172"/>
      <c r="D359" s="35" t="str">
        <f>[1]Extra!$B$2</f>
        <v>Please fill your answer here.</v>
      </c>
      <c r="E359" s="180"/>
      <c r="F359" s="180"/>
      <c r="G359" s="28">
        <f t="shared" si="8"/>
        <v>0</v>
      </c>
      <c r="H359" s="184"/>
      <c r="I359" s="173"/>
    </row>
    <row r="360" spans="1:9" x14ac:dyDescent="0.35">
      <c r="A360" s="76"/>
      <c r="B360" s="172"/>
      <c r="D360" s="39"/>
      <c r="E360" s="180"/>
      <c r="F360" s="180"/>
      <c r="G360" s="28">
        <f t="shared" si="8"/>
        <v>0</v>
      </c>
      <c r="H360" s="184"/>
      <c r="I360" s="173"/>
    </row>
    <row r="361" spans="1:9" ht="14.5" customHeight="1" x14ac:dyDescent="0.35">
      <c r="A361" s="76"/>
      <c r="B361" s="100">
        <v>20</v>
      </c>
      <c r="C361" s="12">
        <v>51</v>
      </c>
      <c r="D361" s="185" t="s">
        <v>178</v>
      </c>
      <c r="E361" s="98"/>
      <c r="F361" s="88" t="s">
        <v>161</v>
      </c>
      <c r="G361" s="28">
        <f t="shared" si="8"/>
        <v>0</v>
      </c>
      <c r="H361" s="184"/>
      <c r="I361" s="173"/>
    </row>
    <row r="362" spans="1:9" x14ac:dyDescent="0.35">
      <c r="A362" s="76"/>
      <c r="B362" s="101">
        <v>10</v>
      </c>
      <c r="D362" s="185"/>
      <c r="E362" s="98"/>
      <c r="F362" s="88" t="s">
        <v>162</v>
      </c>
      <c r="G362" s="28">
        <f t="shared" si="8"/>
        <v>0</v>
      </c>
      <c r="H362" s="184"/>
      <c r="I362" s="173"/>
    </row>
    <row r="363" spans="1:9" x14ac:dyDescent="0.35">
      <c r="A363" s="76"/>
      <c r="B363" s="101">
        <v>5</v>
      </c>
      <c r="D363" s="185"/>
      <c r="E363" s="98"/>
      <c r="F363" s="88" t="s">
        <v>163</v>
      </c>
      <c r="G363" s="28">
        <f t="shared" si="8"/>
        <v>0</v>
      </c>
      <c r="H363" s="184"/>
      <c r="I363" s="173"/>
    </row>
    <row r="364" spans="1:9" x14ac:dyDescent="0.35">
      <c r="A364" s="76"/>
      <c r="B364" s="101">
        <v>0</v>
      </c>
      <c r="D364" s="185"/>
      <c r="E364" s="98" t="s">
        <v>7</v>
      </c>
      <c r="F364" s="88" t="s">
        <v>93</v>
      </c>
      <c r="G364" s="28">
        <f t="shared" si="8"/>
        <v>0</v>
      </c>
      <c r="H364" s="184"/>
      <c r="I364" s="173"/>
    </row>
    <row r="365" spans="1:9" ht="29" x14ac:dyDescent="0.35">
      <c r="A365" s="76"/>
      <c r="B365" s="172"/>
      <c r="D365" s="36" t="s">
        <v>164</v>
      </c>
      <c r="E365" s="180"/>
      <c r="F365" s="180"/>
      <c r="G365" s="28">
        <f t="shared" si="8"/>
        <v>0</v>
      </c>
      <c r="H365" s="184"/>
      <c r="I365" s="173"/>
    </row>
    <row r="366" spans="1:9" x14ac:dyDescent="0.35">
      <c r="A366" s="76"/>
      <c r="B366" s="172"/>
      <c r="D366" s="35" t="str">
        <f>[1]Extra!$B$2</f>
        <v>Please fill your answer here.</v>
      </c>
      <c r="E366" s="180"/>
      <c r="F366" s="180"/>
      <c r="G366" s="28">
        <f t="shared" si="8"/>
        <v>0</v>
      </c>
      <c r="H366" s="184"/>
      <c r="I366" s="173"/>
    </row>
    <row r="367" spans="1:9" x14ac:dyDescent="0.35">
      <c r="A367" s="76"/>
      <c r="B367" s="172"/>
      <c r="D367" s="39"/>
      <c r="E367" s="180"/>
      <c r="F367" s="180"/>
      <c r="G367" s="28">
        <f t="shared" si="8"/>
        <v>0</v>
      </c>
      <c r="H367" s="184"/>
      <c r="I367" s="173"/>
    </row>
    <row r="368" spans="1:9" ht="14.5" customHeight="1" x14ac:dyDescent="0.35">
      <c r="A368" s="76"/>
      <c r="B368" s="100">
        <v>20</v>
      </c>
      <c r="C368" s="12">
        <v>52</v>
      </c>
      <c r="D368" s="185" t="s">
        <v>179</v>
      </c>
      <c r="E368" s="98"/>
      <c r="F368" s="88" t="s">
        <v>161</v>
      </c>
      <c r="G368" s="28">
        <f t="shared" si="8"/>
        <v>0</v>
      </c>
      <c r="H368" s="184"/>
      <c r="I368" s="173"/>
    </row>
    <row r="369" spans="1:9" x14ac:dyDescent="0.35">
      <c r="A369" s="76"/>
      <c r="B369" s="101">
        <v>10</v>
      </c>
      <c r="D369" s="185"/>
      <c r="E369" s="98"/>
      <c r="F369" s="88" t="s">
        <v>162</v>
      </c>
      <c r="G369" s="28">
        <f t="shared" si="8"/>
        <v>0</v>
      </c>
      <c r="H369" s="184"/>
      <c r="I369" s="173"/>
    </row>
    <row r="370" spans="1:9" x14ac:dyDescent="0.35">
      <c r="A370" s="76"/>
      <c r="B370" s="101">
        <v>5</v>
      </c>
      <c r="D370" s="185"/>
      <c r="E370" s="98" t="s">
        <v>7</v>
      </c>
      <c r="F370" s="88" t="s">
        <v>163</v>
      </c>
      <c r="G370" s="64">
        <v>0</v>
      </c>
      <c r="H370" s="184"/>
      <c r="I370" s="173"/>
    </row>
    <row r="371" spans="1:9" x14ac:dyDescent="0.35">
      <c r="A371" s="76"/>
      <c r="B371" s="101">
        <v>0</v>
      </c>
      <c r="D371" s="185"/>
      <c r="E371" s="98"/>
      <c r="F371" s="88" t="s">
        <v>93</v>
      </c>
      <c r="G371" s="28">
        <f t="shared" si="8"/>
        <v>0</v>
      </c>
      <c r="H371" s="184"/>
      <c r="I371" s="173"/>
    </row>
    <row r="372" spans="1:9" ht="29" x14ac:dyDescent="0.35">
      <c r="A372" s="76"/>
      <c r="B372" s="172"/>
      <c r="D372" s="36" t="s">
        <v>164</v>
      </c>
      <c r="E372" s="180"/>
      <c r="F372" s="180"/>
      <c r="G372" s="28">
        <f t="shared" si="8"/>
        <v>0</v>
      </c>
      <c r="H372" s="184"/>
      <c r="I372" s="173"/>
    </row>
    <row r="373" spans="1:9" ht="29" x14ac:dyDescent="0.35">
      <c r="A373" s="76"/>
      <c r="B373" s="172"/>
      <c r="D373" s="35" t="s">
        <v>435</v>
      </c>
      <c r="E373" s="180"/>
      <c r="F373" s="180"/>
      <c r="G373" s="28">
        <f t="shared" si="8"/>
        <v>0</v>
      </c>
      <c r="H373" s="92" t="s">
        <v>426</v>
      </c>
      <c r="I373" s="92"/>
    </row>
    <row r="374" spans="1:9" x14ac:dyDescent="0.35">
      <c r="A374" s="76"/>
      <c r="B374" s="172"/>
      <c r="D374" s="39"/>
      <c r="E374" s="180"/>
      <c r="F374" s="180"/>
      <c r="G374" s="28">
        <f>IF(E374="x",B374,0)</f>
        <v>0</v>
      </c>
      <c r="H374" s="184"/>
      <c r="I374" s="173"/>
    </row>
    <row r="375" spans="1:9" ht="15.5" x14ac:dyDescent="0.35">
      <c r="A375" s="76"/>
      <c r="B375" s="94">
        <f>B376+B382+B389+B396</f>
        <v>80</v>
      </c>
      <c r="C375" s="83"/>
      <c r="D375" s="95" t="s">
        <v>180</v>
      </c>
      <c r="E375" s="96"/>
      <c r="F375" s="94"/>
      <c r="G375" s="99">
        <f>SUM(G376:G401)</f>
        <v>0</v>
      </c>
      <c r="H375" s="174"/>
      <c r="I375" s="174"/>
    </row>
    <row r="376" spans="1:9" ht="14.5" customHeight="1" x14ac:dyDescent="0.35">
      <c r="A376" s="76"/>
      <c r="B376" s="88">
        <v>20</v>
      </c>
      <c r="C376" s="12">
        <v>53</v>
      </c>
      <c r="D376" s="185" t="s">
        <v>181</v>
      </c>
      <c r="E376" s="93"/>
      <c r="F376" s="88" t="s">
        <v>8</v>
      </c>
      <c r="G376" s="28">
        <f t="shared" ref="G376:G401" si="9">IF(E376="x",$B376,0)</f>
        <v>0</v>
      </c>
      <c r="H376" s="184"/>
      <c r="I376" s="173"/>
    </row>
    <row r="377" spans="1:9" x14ac:dyDescent="0.35">
      <c r="A377" s="76"/>
      <c r="B377" s="88">
        <v>0</v>
      </c>
      <c r="D377" s="185"/>
      <c r="E377" s="93"/>
      <c r="F377" s="88" t="s">
        <v>9</v>
      </c>
      <c r="G377" s="28">
        <f t="shared" si="9"/>
        <v>0</v>
      </c>
      <c r="H377" s="184"/>
      <c r="I377" s="173"/>
    </row>
    <row r="378" spans="1:9" x14ac:dyDescent="0.35">
      <c r="A378" s="76"/>
      <c r="B378" s="88">
        <v>0</v>
      </c>
      <c r="D378" s="185"/>
      <c r="E378" s="93" t="s">
        <v>7</v>
      </c>
      <c r="F378" s="88" t="s">
        <v>93</v>
      </c>
      <c r="G378" s="28">
        <f t="shared" si="9"/>
        <v>0</v>
      </c>
      <c r="H378" s="184"/>
      <c r="I378" s="173"/>
    </row>
    <row r="379" spans="1:9" x14ac:dyDescent="0.35">
      <c r="A379" s="76"/>
      <c r="B379" s="172"/>
      <c r="D379" s="36" t="s">
        <v>154</v>
      </c>
      <c r="E379" s="180"/>
      <c r="F379" s="180"/>
      <c r="G379" s="28">
        <f t="shared" si="9"/>
        <v>0</v>
      </c>
      <c r="H379" s="184"/>
      <c r="I379" s="173"/>
    </row>
    <row r="380" spans="1:9" x14ac:dyDescent="0.35">
      <c r="A380" s="76"/>
      <c r="B380" s="172"/>
      <c r="D380" s="35" t="str">
        <f>[1]Extra!$B$2</f>
        <v>Please fill your answer here.</v>
      </c>
      <c r="E380" s="180"/>
      <c r="F380" s="180"/>
      <c r="G380" s="28">
        <f t="shared" si="9"/>
        <v>0</v>
      </c>
      <c r="H380" s="184"/>
      <c r="I380" s="173"/>
    </row>
    <row r="381" spans="1:9" x14ac:dyDescent="0.35">
      <c r="A381" s="76"/>
      <c r="B381" s="172"/>
      <c r="D381" s="39"/>
      <c r="E381" s="180"/>
      <c r="F381" s="180"/>
      <c r="G381" s="28">
        <f t="shared" si="9"/>
        <v>0</v>
      </c>
      <c r="H381" s="184"/>
      <c r="I381" s="173"/>
    </row>
    <row r="382" spans="1:9" ht="14.5" customHeight="1" x14ac:dyDescent="0.35">
      <c r="A382" s="76"/>
      <c r="B382" s="100">
        <v>20</v>
      </c>
      <c r="C382" s="12">
        <v>54</v>
      </c>
      <c r="D382" s="185" t="s">
        <v>182</v>
      </c>
      <c r="E382" s="98"/>
      <c r="F382" s="88" t="s">
        <v>161</v>
      </c>
      <c r="G382" s="28">
        <f t="shared" si="9"/>
        <v>0</v>
      </c>
      <c r="H382" s="184"/>
      <c r="I382" s="173"/>
    </row>
    <row r="383" spans="1:9" x14ac:dyDescent="0.35">
      <c r="A383" s="76"/>
      <c r="B383" s="101">
        <v>10</v>
      </c>
      <c r="D383" s="185"/>
      <c r="E383" s="98"/>
      <c r="F383" s="88" t="s">
        <v>162</v>
      </c>
      <c r="G383" s="28">
        <f t="shared" si="9"/>
        <v>0</v>
      </c>
      <c r="H383" s="184"/>
      <c r="I383" s="173"/>
    </row>
    <row r="384" spans="1:9" x14ac:dyDescent="0.35">
      <c r="A384" s="76"/>
      <c r="B384" s="101">
        <v>5</v>
      </c>
      <c r="D384" s="185"/>
      <c r="E384" s="98"/>
      <c r="F384" s="88" t="s">
        <v>163</v>
      </c>
      <c r="G384" s="28">
        <f t="shared" si="9"/>
        <v>0</v>
      </c>
      <c r="H384" s="184"/>
      <c r="I384" s="173"/>
    </row>
    <row r="385" spans="1:9" x14ac:dyDescent="0.35">
      <c r="A385" s="76"/>
      <c r="B385" s="101">
        <v>0</v>
      </c>
      <c r="D385" s="185"/>
      <c r="E385" s="98" t="s">
        <v>7</v>
      </c>
      <c r="F385" s="88" t="s">
        <v>93</v>
      </c>
      <c r="G385" s="28">
        <f t="shared" si="9"/>
        <v>0</v>
      </c>
      <c r="H385" s="184"/>
      <c r="I385" s="173"/>
    </row>
    <row r="386" spans="1:9" ht="29" x14ac:dyDescent="0.35">
      <c r="A386" s="76"/>
      <c r="B386" s="172"/>
      <c r="D386" s="36" t="s">
        <v>164</v>
      </c>
      <c r="E386" s="180"/>
      <c r="F386" s="180"/>
      <c r="G386" s="28">
        <f t="shared" si="9"/>
        <v>0</v>
      </c>
      <c r="H386" s="184"/>
      <c r="I386" s="173"/>
    </row>
    <row r="387" spans="1:9" x14ac:dyDescent="0.35">
      <c r="A387" s="76"/>
      <c r="B387" s="172"/>
      <c r="D387" s="35" t="str">
        <f>[1]Extra!$B$2</f>
        <v>Please fill your answer here.</v>
      </c>
      <c r="E387" s="180"/>
      <c r="F387" s="180"/>
      <c r="G387" s="28">
        <f t="shared" si="9"/>
        <v>0</v>
      </c>
      <c r="H387" s="184"/>
      <c r="I387" s="173"/>
    </row>
    <row r="388" spans="1:9" x14ac:dyDescent="0.35">
      <c r="A388" s="76"/>
      <c r="B388" s="172"/>
      <c r="D388" s="39"/>
      <c r="E388" s="180"/>
      <c r="F388" s="180"/>
      <c r="G388" s="28">
        <f t="shared" si="9"/>
        <v>0</v>
      </c>
      <c r="H388" s="184"/>
      <c r="I388" s="173"/>
    </row>
    <row r="389" spans="1:9" ht="14.5" customHeight="1" x14ac:dyDescent="0.35">
      <c r="A389" s="76"/>
      <c r="B389" s="100">
        <v>20</v>
      </c>
      <c r="C389" s="12">
        <v>55</v>
      </c>
      <c r="D389" s="185" t="s">
        <v>183</v>
      </c>
      <c r="E389" s="98"/>
      <c r="F389" s="88" t="s">
        <v>161</v>
      </c>
      <c r="G389" s="28">
        <f t="shared" si="9"/>
        <v>0</v>
      </c>
      <c r="H389" s="184"/>
      <c r="I389" s="173"/>
    </row>
    <row r="390" spans="1:9" x14ac:dyDescent="0.35">
      <c r="A390" s="76"/>
      <c r="B390" s="101">
        <v>10</v>
      </c>
      <c r="D390" s="185"/>
      <c r="E390" s="98"/>
      <c r="F390" s="88" t="s">
        <v>162</v>
      </c>
      <c r="G390" s="28">
        <f t="shared" si="9"/>
        <v>0</v>
      </c>
      <c r="H390" s="184"/>
      <c r="I390" s="173"/>
    </row>
    <row r="391" spans="1:9" x14ac:dyDescent="0.35">
      <c r="A391" s="76"/>
      <c r="B391" s="101">
        <v>5</v>
      </c>
      <c r="D391" s="185"/>
      <c r="E391" s="98"/>
      <c r="F391" s="88" t="s">
        <v>163</v>
      </c>
      <c r="G391" s="28">
        <f t="shared" si="9"/>
        <v>0</v>
      </c>
      <c r="H391" s="184"/>
      <c r="I391" s="173"/>
    </row>
    <row r="392" spans="1:9" x14ac:dyDescent="0.35">
      <c r="A392" s="76"/>
      <c r="B392" s="101">
        <v>0</v>
      </c>
      <c r="D392" s="185"/>
      <c r="E392" s="98" t="s">
        <v>7</v>
      </c>
      <c r="F392" s="88" t="s">
        <v>93</v>
      </c>
      <c r="G392" s="28">
        <f t="shared" si="9"/>
        <v>0</v>
      </c>
      <c r="H392" s="184"/>
      <c r="I392" s="173"/>
    </row>
    <row r="393" spans="1:9" ht="29" x14ac:dyDescent="0.35">
      <c r="A393" s="76"/>
      <c r="B393" s="172"/>
      <c r="D393" s="36" t="s">
        <v>164</v>
      </c>
      <c r="E393" s="180"/>
      <c r="F393" s="180"/>
      <c r="G393" s="28">
        <f t="shared" si="9"/>
        <v>0</v>
      </c>
      <c r="H393" s="184"/>
      <c r="I393" s="173"/>
    </row>
    <row r="394" spans="1:9" x14ac:dyDescent="0.35">
      <c r="A394" s="76"/>
      <c r="B394" s="172"/>
      <c r="D394" s="35" t="str">
        <f>[1]Extra!$B$2</f>
        <v>Please fill your answer here.</v>
      </c>
      <c r="E394" s="180"/>
      <c r="F394" s="180"/>
      <c r="G394" s="28">
        <f t="shared" si="9"/>
        <v>0</v>
      </c>
      <c r="H394" s="184"/>
      <c r="I394" s="173"/>
    </row>
    <row r="395" spans="1:9" x14ac:dyDescent="0.35">
      <c r="A395" s="76"/>
      <c r="B395" s="172"/>
      <c r="D395" s="39"/>
      <c r="E395" s="180"/>
      <c r="F395" s="180"/>
      <c r="G395" s="28">
        <f t="shared" si="9"/>
        <v>0</v>
      </c>
      <c r="H395" s="184"/>
      <c r="I395" s="173"/>
    </row>
    <row r="396" spans="1:9" ht="14.5" customHeight="1" x14ac:dyDescent="0.35">
      <c r="A396" s="76"/>
      <c r="B396" s="100">
        <v>20</v>
      </c>
      <c r="C396" s="12">
        <v>56</v>
      </c>
      <c r="D396" s="185" t="s">
        <v>184</v>
      </c>
      <c r="E396" s="98"/>
      <c r="F396" s="88" t="s">
        <v>161</v>
      </c>
      <c r="G396" s="28">
        <f t="shared" si="9"/>
        <v>0</v>
      </c>
      <c r="H396" s="184"/>
      <c r="I396" s="173"/>
    </row>
    <row r="397" spans="1:9" x14ac:dyDescent="0.35">
      <c r="A397" s="76"/>
      <c r="B397" s="101">
        <v>10</v>
      </c>
      <c r="D397" s="185"/>
      <c r="E397" s="98"/>
      <c r="F397" s="88" t="s">
        <v>162</v>
      </c>
      <c r="G397" s="28">
        <f t="shared" si="9"/>
        <v>0</v>
      </c>
      <c r="H397" s="184"/>
      <c r="I397" s="173"/>
    </row>
    <row r="398" spans="1:9" x14ac:dyDescent="0.35">
      <c r="A398" s="76"/>
      <c r="B398" s="101">
        <v>5</v>
      </c>
      <c r="D398" s="185"/>
      <c r="E398" s="98"/>
      <c r="F398" s="88" t="s">
        <v>163</v>
      </c>
      <c r="G398" s="28">
        <f t="shared" si="9"/>
        <v>0</v>
      </c>
      <c r="H398" s="184"/>
      <c r="I398" s="173"/>
    </row>
    <row r="399" spans="1:9" x14ac:dyDescent="0.35">
      <c r="A399" s="76"/>
      <c r="B399" s="101">
        <v>0</v>
      </c>
      <c r="D399" s="185"/>
      <c r="E399" s="98" t="s">
        <v>7</v>
      </c>
      <c r="F399" s="88" t="s">
        <v>93</v>
      </c>
      <c r="G399" s="28">
        <f t="shared" si="9"/>
        <v>0</v>
      </c>
      <c r="H399" s="184"/>
      <c r="I399" s="173"/>
    </row>
    <row r="400" spans="1:9" ht="29" x14ac:dyDescent="0.35">
      <c r="A400" s="76"/>
      <c r="B400" s="172"/>
      <c r="D400" s="36" t="s">
        <v>164</v>
      </c>
      <c r="E400" s="180"/>
      <c r="F400" s="180"/>
      <c r="G400" s="28">
        <f t="shared" si="9"/>
        <v>0</v>
      </c>
      <c r="H400" s="184"/>
      <c r="I400" s="173"/>
    </row>
    <row r="401" spans="1:9" x14ac:dyDescent="0.35">
      <c r="A401" s="76"/>
      <c r="B401" s="172"/>
      <c r="D401" s="35" t="str">
        <f>[1]Extra!$B$2</f>
        <v>Please fill your answer here.</v>
      </c>
      <c r="E401" s="180"/>
      <c r="F401" s="180"/>
      <c r="G401" s="28">
        <f t="shared" si="9"/>
        <v>0</v>
      </c>
      <c r="H401" s="184"/>
      <c r="I401" s="173"/>
    </row>
    <row r="402" spans="1:9" x14ac:dyDescent="0.35">
      <c r="A402" s="76"/>
      <c r="B402" s="172"/>
      <c r="D402" s="39"/>
      <c r="E402" s="180"/>
      <c r="F402" s="180"/>
      <c r="G402" s="28">
        <f>IF(D402="x",F402,0)</f>
        <v>0</v>
      </c>
      <c r="H402" s="184"/>
      <c r="I402" s="173"/>
    </row>
    <row r="403" spans="1:9" x14ac:dyDescent="0.35">
      <c r="A403" s="76"/>
      <c r="B403" s="102"/>
      <c r="C403" s="102"/>
      <c r="D403" s="102" t="s">
        <v>185</v>
      </c>
      <c r="E403" s="102"/>
      <c r="F403" s="102"/>
      <c r="G403" s="103"/>
      <c r="H403" s="102"/>
      <c r="I403" s="102"/>
    </row>
    <row r="404" spans="1:9" x14ac:dyDescent="0.35">
      <c r="A404" s="68"/>
      <c r="B404" s="68"/>
      <c r="C404" s="69"/>
      <c r="D404" s="104" t="str">
        <f>IF(COUNTIF(I226:I403,[1]Extra!$B$3)&gt;=1,[1]Extra!$B$12,[1]Extra!$B$13)</f>
        <v>Dimension 2: Impact is completed</v>
      </c>
      <c r="E404" s="69"/>
      <c r="F404" s="68"/>
      <c r="G404" s="71"/>
      <c r="H404" s="68"/>
      <c r="I404" s="68"/>
    </row>
    <row r="406" spans="1:9" ht="26" x14ac:dyDescent="0.35">
      <c r="A406" s="105"/>
      <c r="B406" s="106">
        <f>B409+B528+B598+B630</f>
        <v>650</v>
      </c>
      <c r="C406" s="107"/>
      <c r="D406" s="108" t="s">
        <v>186</v>
      </c>
      <c r="E406" s="108"/>
      <c r="F406" s="108"/>
      <c r="G406" s="109">
        <f>SUM(G409,G528,G598,G630)</f>
        <v>320</v>
      </c>
      <c r="H406" s="108"/>
      <c r="I406" s="108"/>
    </row>
    <row r="407" spans="1:9" ht="188.5" x14ac:dyDescent="0.35">
      <c r="A407" s="110"/>
      <c r="B407" s="111"/>
      <c r="D407" s="11" t="s">
        <v>436</v>
      </c>
    </row>
    <row r="408" spans="1:9" x14ac:dyDescent="0.35">
      <c r="A408" s="110"/>
      <c r="B408" s="112"/>
      <c r="C408" s="113"/>
      <c r="D408" s="114" t="s">
        <v>3</v>
      </c>
      <c r="E408" s="115"/>
      <c r="F408" s="114" t="s">
        <v>4</v>
      </c>
      <c r="G408" s="116"/>
      <c r="H408" s="114"/>
      <c r="I408" s="114"/>
    </row>
    <row r="409" spans="1:9" ht="15.5" x14ac:dyDescent="0.35">
      <c r="A409" s="110"/>
      <c r="B409" s="117">
        <f>B410+B415+B418+B421+B424+B432+B437+B442+B447+B457+B462+B467+B473+B478+B483+B488+B493+B498+B503+B508+B513+B518+B523</f>
        <v>240</v>
      </c>
      <c r="C409" s="118"/>
      <c r="D409" s="119" t="s">
        <v>187</v>
      </c>
      <c r="E409" s="120"/>
      <c r="F409" s="121"/>
      <c r="G409" s="122">
        <f>SUM(G410:G526)</f>
        <v>155</v>
      </c>
      <c r="H409" s="121"/>
      <c r="I409" s="121"/>
    </row>
    <row r="410" spans="1:9" x14ac:dyDescent="0.35">
      <c r="A410" s="123"/>
      <c r="B410" s="124">
        <v>10</v>
      </c>
      <c r="C410" s="31">
        <v>57</v>
      </c>
      <c r="D410" s="185" t="s">
        <v>188</v>
      </c>
      <c r="E410" s="30" t="s">
        <v>7</v>
      </c>
      <c r="F410" s="180" t="s">
        <v>8</v>
      </c>
      <c r="G410" s="59">
        <f t="shared" ref="G410:G473" si="10">IF(E410="x",$B410,0)</f>
        <v>10</v>
      </c>
      <c r="H410" s="184"/>
      <c r="I410" s="173"/>
    </row>
    <row r="411" spans="1:9" x14ac:dyDescent="0.35">
      <c r="A411" s="123"/>
      <c r="B411" s="124">
        <v>0</v>
      </c>
      <c r="C411" s="31"/>
      <c r="D411" s="185"/>
      <c r="E411" s="30"/>
      <c r="F411" s="180" t="s">
        <v>9</v>
      </c>
      <c r="G411" s="59">
        <f t="shared" si="10"/>
        <v>0</v>
      </c>
      <c r="H411" s="184"/>
      <c r="I411" s="173"/>
    </row>
    <row r="412" spans="1:9" ht="29" x14ac:dyDescent="0.35">
      <c r="A412" s="123"/>
      <c r="B412" s="125"/>
      <c r="C412" s="31"/>
      <c r="D412" s="36" t="s">
        <v>189</v>
      </c>
      <c r="E412" s="180"/>
      <c r="F412" s="36"/>
      <c r="G412" s="59">
        <f t="shared" si="10"/>
        <v>0</v>
      </c>
      <c r="H412" s="184"/>
      <c r="I412" s="173"/>
    </row>
    <row r="413" spans="1:9" x14ac:dyDescent="0.35">
      <c r="A413" s="110"/>
      <c r="B413" s="125"/>
      <c r="D413" s="35" t="s">
        <v>437</v>
      </c>
      <c r="E413" s="180"/>
      <c r="F413" s="36"/>
      <c r="G413" s="59">
        <f t="shared" si="10"/>
        <v>0</v>
      </c>
      <c r="H413" s="184"/>
      <c r="I413" s="173"/>
    </row>
    <row r="414" spans="1:9" x14ac:dyDescent="0.35">
      <c r="A414" s="110"/>
      <c r="B414" s="125"/>
      <c r="D414" s="36"/>
      <c r="E414" s="180"/>
      <c r="F414" s="36"/>
      <c r="G414" s="59">
        <f t="shared" si="10"/>
        <v>0</v>
      </c>
      <c r="H414" s="184"/>
      <c r="I414" s="173"/>
    </row>
    <row r="415" spans="1:9" ht="14.5" customHeight="1" x14ac:dyDescent="0.35">
      <c r="A415" s="123"/>
      <c r="B415" s="124">
        <v>10</v>
      </c>
      <c r="C415" s="31">
        <v>58</v>
      </c>
      <c r="D415" s="185" t="s">
        <v>190</v>
      </c>
      <c r="E415" s="30" t="s">
        <v>7</v>
      </c>
      <c r="F415" s="180" t="s">
        <v>8</v>
      </c>
      <c r="G415" s="59">
        <f t="shared" si="10"/>
        <v>10</v>
      </c>
      <c r="H415" s="184"/>
      <c r="I415" s="173"/>
    </row>
    <row r="416" spans="1:9" x14ac:dyDescent="0.35">
      <c r="A416" s="123"/>
      <c r="B416" s="124">
        <v>0</v>
      </c>
      <c r="C416" s="31"/>
      <c r="D416" s="185"/>
      <c r="E416" s="30"/>
      <c r="F416" s="180" t="s">
        <v>18</v>
      </c>
      <c r="G416" s="59">
        <f t="shared" si="10"/>
        <v>0</v>
      </c>
      <c r="H416" s="184"/>
      <c r="I416" s="173"/>
    </row>
    <row r="417" spans="1:9" x14ac:dyDescent="0.35">
      <c r="A417" s="123"/>
      <c r="B417" s="125"/>
      <c r="C417" s="31"/>
      <c r="D417" s="36"/>
      <c r="E417" s="180"/>
      <c r="F417" s="36"/>
      <c r="G417" s="59">
        <f t="shared" si="10"/>
        <v>0</v>
      </c>
      <c r="H417" s="184"/>
      <c r="I417" s="173"/>
    </row>
    <row r="418" spans="1:9" x14ac:dyDescent="0.35">
      <c r="A418" s="123"/>
      <c r="B418" s="124">
        <v>10</v>
      </c>
      <c r="C418" s="31">
        <v>59</v>
      </c>
      <c r="D418" s="185" t="s">
        <v>191</v>
      </c>
      <c r="E418" s="30" t="s">
        <v>7</v>
      </c>
      <c r="F418" s="180" t="s">
        <v>8</v>
      </c>
      <c r="G418" s="59">
        <f t="shared" si="10"/>
        <v>10</v>
      </c>
      <c r="H418" s="184"/>
      <c r="I418" s="173"/>
    </row>
    <row r="419" spans="1:9" x14ac:dyDescent="0.35">
      <c r="A419" s="123"/>
      <c r="B419" s="124">
        <v>0</v>
      </c>
      <c r="C419" s="31"/>
      <c r="D419" s="185"/>
      <c r="E419" s="30"/>
      <c r="F419" s="180" t="s">
        <v>9</v>
      </c>
      <c r="G419" s="59">
        <f t="shared" si="10"/>
        <v>0</v>
      </c>
      <c r="H419" s="184"/>
      <c r="I419" s="173"/>
    </row>
    <row r="420" spans="1:9" x14ac:dyDescent="0.35">
      <c r="A420" s="110"/>
      <c r="B420" s="125"/>
      <c r="D420" s="36"/>
      <c r="E420" s="180"/>
      <c r="F420" s="36"/>
      <c r="G420" s="59">
        <f t="shared" si="10"/>
        <v>0</v>
      </c>
      <c r="H420" s="184"/>
      <c r="I420" s="173"/>
    </row>
    <row r="421" spans="1:9" x14ac:dyDescent="0.35">
      <c r="A421" s="123"/>
      <c r="B421" s="124">
        <v>10</v>
      </c>
      <c r="C421" s="31">
        <v>60</v>
      </c>
      <c r="D421" s="185" t="s">
        <v>192</v>
      </c>
      <c r="E421" s="30" t="s">
        <v>7</v>
      </c>
      <c r="F421" s="180" t="s">
        <v>8</v>
      </c>
      <c r="G421" s="59">
        <f t="shared" si="10"/>
        <v>10</v>
      </c>
      <c r="H421" s="184"/>
      <c r="I421" s="173"/>
    </row>
    <row r="422" spans="1:9" x14ac:dyDescent="0.35">
      <c r="A422" s="123"/>
      <c r="B422" s="124">
        <v>0</v>
      </c>
      <c r="C422" s="31"/>
      <c r="D422" s="185"/>
      <c r="E422" s="30"/>
      <c r="F422" s="180" t="s">
        <v>18</v>
      </c>
      <c r="G422" s="59">
        <f t="shared" si="10"/>
        <v>0</v>
      </c>
      <c r="H422" s="184"/>
      <c r="I422" s="173"/>
    </row>
    <row r="423" spans="1:9" x14ac:dyDescent="0.35">
      <c r="A423" s="123"/>
      <c r="B423" s="125"/>
      <c r="C423" s="31"/>
      <c r="D423" s="36"/>
      <c r="E423" s="180"/>
      <c r="F423" s="36"/>
      <c r="G423" s="59">
        <f t="shared" si="10"/>
        <v>0</v>
      </c>
      <c r="H423" s="184"/>
      <c r="I423" s="173"/>
    </row>
    <row r="424" spans="1:9" x14ac:dyDescent="0.35">
      <c r="A424" s="110"/>
      <c r="B424" s="124">
        <v>10</v>
      </c>
      <c r="C424" s="12">
        <v>61</v>
      </c>
      <c r="D424" s="185" t="s">
        <v>193</v>
      </c>
      <c r="E424" s="30"/>
      <c r="F424" s="180" t="s">
        <v>8</v>
      </c>
      <c r="G424" s="59">
        <f t="shared" si="10"/>
        <v>0</v>
      </c>
      <c r="H424" s="184"/>
      <c r="I424" s="173"/>
    </row>
    <row r="425" spans="1:9" x14ac:dyDescent="0.35">
      <c r="A425" s="110"/>
      <c r="B425" s="124">
        <v>0</v>
      </c>
      <c r="D425" s="185"/>
      <c r="E425" s="30" t="s">
        <v>7</v>
      </c>
      <c r="F425" s="180" t="s">
        <v>9</v>
      </c>
      <c r="G425" s="59">
        <f t="shared" si="10"/>
        <v>0</v>
      </c>
      <c r="H425" s="184"/>
      <c r="I425" s="173"/>
    </row>
    <row r="426" spans="1:9" x14ac:dyDescent="0.35">
      <c r="A426" s="123"/>
      <c r="B426" s="125"/>
      <c r="C426" s="31"/>
      <c r="D426" s="36"/>
      <c r="E426" s="180"/>
      <c r="F426" s="36"/>
      <c r="G426" s="59">
        <f t="shared" si="10"/>
        <v>0</v>
      </c>
      <c r="H426" s="184"/>
      <c r="I426" s="173"/>
    </row>
    <row r="427" spans="1:9" ht="14.5" customHeight="1" x14ac:dyDescent="0.35">
      <c r="A427" s="110"/>
      <c r="B427" s="124">
        <v>0</v>
      </c>
      <c r="C427" s="12">
        <v>62</v>
      </c>
      <c r="D427" s="185" t="s">
        <v>194</v>
      </c>
      <c r="E427" s="30" t="s">
        <v>7</v>
      </c>
      <c r="F427" s="180" t="s">
        <v>8</v>
      </c>
      <c r="G427" s="59">
        <f t="shared" si="10"/>
        <v>0</v>
      </c>
      <c r="H427" s="184"/>
      <c r="I427" s="173"/>
    </row>
    <row r="428" spans="1:9" x14ac:dyDescent="0.35">
      <c r="A428" s="110"/>
      <c r="B428" s="124">
        <v>0</v>
      </c>
      <c r="D428" s="185"/>
      <c r="E428" s="30"/>
      <c r="F428" s="180" t="s">
        <v>9</v>
      </c>
      <c r="G428" s="59">
        <f t="shared" si="10"/>
        <v>0</v>
      </c>
      <c r="H428" s="184"/>
      <c r="I428" s="173"/>
    </row>
    <row r="429" spans="1:9" x14ac:dyDescent="0.35">
      <c r="A429" s="123"/>
      <c r="B429" s="125"/>
      <c r="C429" s="31"/>
      <c r="D429" s="36" t="s">
        <v>195</v>
      </c>
      <c r="E429" s="180"/>
      <c r="F429" s="36"/>
      <c r="G429" s="59">
        <f t="shared" si="10"/>
        <v>0</v>
      </c>
      <c r="H429" s="184"/>
      <c r="I429" s="173"/>
    </row>
    <row r="430" spans="1:9" x14ac:dyDescent="0.35">
      <c r="A430" s="110"/>
      <c r="B430" s="125"/>
      <c r="D430" s="35" t="s">
        <v>438</v>
      </c>
      <c r="E430" s="180"/>
      <c r="F430" s="36"/>
      <c r="G430" s="59">
        <f t="shared" si="10"/>
        <v>0</v>
      </c>
      <c r="H430" s="184"/>
      <c r="I430" s="173"/>
    </row>
    <row r="431" spans="1:9" x14ac:dyDescent="0.35">
      <c r="A431" s="110"/>
      <c r="B431" s="125"/>
      <c r="D431" s="126"/>
      <c r="E431" s="180"/>
      <c r="F431" s="36"/>
      <c r="G431" s="59">
        <f t="shared" si="10"/>
        <v>0</v>
      </c>
      <c r="H431" s="184"/>
      <c r="I431" s="173"/>
    </row>
    <row r="432" spans="1:9" ht="14.5" customHeight="1" x14ac:dyDescent="0.35">
      <c r="A432" s="110"/>
      <c r="B432" s="124">
        <v>10</v>
      </c>
      <c r="C432" s="12">
        <v>63</v>
      </c>
      <c r="D432" s="185" t="s">
        <v>196</v>
      </c>
      <c r="E432" s="30" t="s">
        <v>7</v>
      </c>
      <c r="F432" s="180" t="s">
        <v>8</v>
      </c>
      <c r="G432" s="59">
        <f t="shared" si="10"/>
        <v>10</v>
      </c>
      <c r="H432" s="184"/>
      <c r="I432" s="173"/>
    </row>
    <row r="433" spans="1:9" x14ac:dyDescent="0.35">
      <c r="A433" s="110"/>
      <c r="B433" s="124">
        <v>0</v>
      </c>
      <c r="D433" s="185"/>
      <c r="E433" s="30"/>
      <c r="F433" s="180" t="s">
        <v>9</v>
      </c>
      <c r="G433" s="59">
        <f t="shared" si="10"/>
        <v>0</v>
      </c>
      <c r="H433" s="184"/>
      <c r="I433" s="173"/>
    </row>
    <row r="434" spans="1:9" x14ac:dyDescent="0.35">
      <c r="A434" s="123"/>
      <c r="B434" s="125"/>
      <c r="C434" s="31"/>
      <c r="D434" s="36" t="s">
        <v>197</v>
      </c>
      <c r="E434" s="180"/>
      <c r="F434" s="36"/>
      <c r="G434" s="59">
        <f t="shared" si="10"/>
        <v>0</v>
      </c>
      <c r="H434" s="184"/>
      <c r="I434" s="173"/>
    </row>
    <row r="435" spans="1:9" ht="29" x14ac:dyDescent="0.35">
      <c r="A435" s="110"/>
      <c r="B435" s="125"/>
      <c r="D435" s="35" t="s">
        <v>439</v>
      </c>
      <c r="E435" s="180"/>
      <c r="F435" s="36"/>
      <c r="G435" s="59">
        <f t="shared" si="10"/>
        <v>0</v>
      </c>
      <c r="H435" s="184"/>
      <c r="I435" s="173"/>
    </row>
    <row r="436" spans="1:9" x14ac:dyDescent="0.35">
      <c r="A436" s="123"/>
      <c r="B436" s="125"/>
      <c r="C436" s="31"/>
      <c r="D436" s="36"/>
      <c r="E436" s="180"/>
      <c r="F436" s="36"/>
      <c r="G436" s="59">
        <f t="shared" si="10"/>
        <v>0</v>
      </c>
      <c r="H436" s="184"/>
      <c r="I436" s="173"/>
    </row>
    <row r="437" spans="1:9" x14ac:dyDescent="0.35">
      <c r="A437" s="127">
        <v>43</v>
      </c>
      <c r="B437" s="128">
        <v>10</v>
      </c>
      <c r="C437" s="27">
        <v>64</v>
      </c>
      <c r="D437" s="185" t="s">
        <v>198</v>
      </c>
      <c r="E437" s="26" t="s">
        <v>7</v>
      </c>
      <c r="F437" s="27" t="s">
        <v>8</v>
      </c>
      <c r="G437" s="59">
        <f t="shared" si="10"/>
        <v>10</v>
      </c>
      <c r="H437" s="184"/>
      <c r="I437" s="173"/>
    </row>
    <row r="438" spans="1:9" x14ac:dyDescent="0.35">
      <c r="A438" s="123"/>
      <c r="B438" s="124">
        <v>0</v>
      </c>
      <c r="C438" s="31"/>
      <c r="D438" s="185"/>
      <c r="E438" s="30"/>
      <c r="F438" s="180" t="s">
        <v>9</v>
      </c>
      <c r="G438" s="59">
        <f t="shared" si="10"/>
        <v>0</v>
      </c>
      <c r="H438" s="184"/>
      <c r="I438" s="173"/>
    </row>
    <row r="439" spans="1:9" x14ac:dyDescent="0.35">
      <c r="A439" s="123"/>
      <c r="B439" s="125"/>
      <c r="C439" s="31"/>
      <c r="D439" s="36" t="s">
        <v>197</v>
      </c>
      <c r="E439" s="180"/>
      <c r="F439" s="36"/>
      <c r="G439" s="59">
        <f t="shared" si="10"/>
        <v>0</v>
      </c>
      <c r="H439" s="184"/>
      <c r="I439" s="173"/>
    </row>
    <row r="440" spans="1:9" x14ac:dyDescent="0.35">
      <c r="A440" s="123"/>
      <c r="B440" s="125"/>
      <c r="C440" s="31"/>
      <c r="D440" s="35" t="s">
        <v>440</v>
      </c>
      <c r="E440" s="180"/>
      <c r="F440" s="36"/>
      <c r="G440" s="59">
        <f t="shared" si="10"/>
        <v>0</v>
      </c>
      <c r="H440" s="184"/>
      <c r="I440" s="173"/>
    </row>
    <row r="441" spans="1:9" x14ac:dyDescent="0.35">
      <c r="A441" s="123"/>
      <c r="B441" s="125"/>
      <c r="C441" s="31"/>
      <c r="D441" s="36"/>
      <c r="E441" s="180"/>
      <c r="F441" s="36"/>
      <c r="G441" s="59">
        <f t="shared" si="10"/>
        <v>0</v>
      </c>
      <c r="H441" s="184"/>
      <c r="I441" s="173"/>
    </row>
    <row r="442" spans="1:9" x14ac:dyDescent="0.35">
      <c r="A442" s="127"/>
      <c r="B442" s="128">
        <v>10</v>
      </c>
      <c r="C442" s="27">
        <v>65</v>
      </c>
      <c r="D442" s="185" t="s">
        <v>199</v>
      </c>
      <c r="E442" s="26" t="s">
        <v>7</v>
      </c>
      <c r="F442" s="27" t="s">
        <v>8</v>
      </c>
      <c r="G442" s="59">
        <f t="shared" si="10"/>
        <v>10</v>
      </c>
      <c r="H442" s="184"/>
      <c r="I442" s="173"/>
    </row>
    <row r="443" spans="1:9" x14ac:dyDescent="0.35">
      <c r="A443" s="110"/>
      <c r="B443" s="124">
        <v>0</v>
      </c>
      <c r="D443" s="185"/>
      <c r="E443" s="30"/>
      <c r="F443" s="180" t="s">
        <v>9</v>
      </c>
      <c r="G443" s="59">
        <f t="shared" si="10"/>
        <v>0</v>
      </c>
      <c r="H443" s="184"/>
      <c r="I443" s="173"/>
    </row>
    <row r="444" spans="1:9" x14ac:dyDescent="0.35">
      <c r="A444" s="110"/>
      <c r="B444" s="125"/>
      <c r="D444" s="36" t="s">
        <v>197</v>
      </c>
      <c r="E444" s="180"/>
      <c r="F444" s="36"/>
      <c r="G444" s="59">
        <f t="shared" si="10"/>
        <v>0</v>
      </c>
      <c r="H444" s="184"/>
      <c r="I444" s="173"/>
    </row>
    <row r="445" spans="1:9" x14ac:dyDescent="0.35">
      <c r="A445" s="110"/>
      <c r="B445" s="125"/>
      <c r="D445" s="35" t="s">
        <v>441</v>
      </c>
      <c r="E445" s="180"/>
      <c r="F445" s="36"/>
      <c r="G445" s="59">
        <f t="shared" si="10"/>
        <v>0</v>
      </c>
      <c r="H445" s="184"/>
      <c r="I445" s="173"/>
    </row>
    <row r="446" spans="1:9" x14ac:dyDescent="0.35">
      <c r="A446" s="110"/>
      <c r="B446" s="125"/>
      <c r="D446" s="39"/>
      <c r="E446" s="180"/>
      <c r="F446" s="36"/>
      <c r="G446" s="59">
        <f t="shared" si="10"/>
        <v>0</v>
      </c>
      <c r="H446" s="184"/>
      <c r="I446" s="173"/>
    </row>
    <row r="447" spans="1:9" x14ac:dyDescent="0.35">
      <c r="A447" s="127"/>
      <c r="B447" s="128">
        <v>10</v>
      </c>
      <c r="C447" s="27" t="s">
        <v>200</v>
      </c>
      <c r="D447" s="185" t="s">
        <v>201</v>
      </c>
      <c r="E447" s="26" t="s">
        <v>7</v>
      </c>
      <c r="F447" s="27" t="s">
        <v>8</v>
      </c>
      <c r="G447" s="59">
        <f t="shared" si="10"/>
        <v>10</v>
      </c>
      <c r="H447" s="184"/>
      <c r="I447" s="173"/>
    </row>
    <row r="448" spans="1:9" x14ac:dyDescent="0.35">
      <c r="A448" s="110"/>
      <c r="B448" s="124">
        <v>0</v>
      </c>
      <c r="D448" s="185"/>
      <c r="E448" s="30"/>
      <c r="F448" s="180" t="s">
        <v>9</v>
      </c>
      <c r="G448" s="59">
        <f t="shared" si="10"/>
        <v>0</v>
      </c>
      <c r="H448" s="184"/>
      <c r="I448" s="173"/>
    </row>
    <row r="449" spans="1:9" x14ac:dyDescent="0.35">
      <c r="A449" s="110"/>
      <c r="B449" s="125"/>
      <c r="D449" s="36" t="s">
        <v>197</v>
      </c>
      <c r="E449" s="180"/>
      <c r="F449" s="36"/>
      <c r="G449" s="59">
        <f t="shared" si="10"/>
        <v>0</v>
      </c>
      <c r="H449" s="184"/>
      <c r="I449" s="173"/>
    </row>
    <row r="450" spans="1:9" x14ac:dyDescent="0.35">
      <c r="A450" s="110"/>
      <c r="B450" s="125"/>
      <c r="D450" s="35" t="s">
        <v>442</v>
      </c>
      <c r="E450" s="180"/>
      <c r="F450" s="36"/>
      <c r="G450" s="59">
        <f t="shared" si="10"/>
        <v>0</v>
      </c>
      <c r="H450" s="184"/>
      <c r="I450" s="173"/>
    </row>
    <row r="451" spans="1:9" x14ac:dyDescent="0.35">
      <c r="A451" s="110"/>
      <c r="B451" s="125"/>
      <c r="D451" s="39"/>
      <c r="E451" s="180"/>
      <c r="F451" s="36"/>
      <c r="G451" s="59">
        <f t="shared" si="10"/>
        <v>0</v>
      </c>
      <c r="H451" s="184"/>
      <c r="I451" s="173"/>
    </row>
    <row r="452" spans="1:9" x14ac:dyDescent="0.35">
      <c r="A452" s="127"/>
      <c r="B452" s="129">
        <v>0</v>
      </c>
      <c r="C452" s="130" t="s">
        <v>202</v>
      </c>
      <c r="D452" s="185" t="s">
        <v>203</v>
      </c>
      <c r="E452" s="26"/>
      <c r="F452" s="88" t="s">
        <v>204</v>
      </c>
      <c r="G452" s="59">
        <f t="shared" si="10"/>
        <v>0</v>
      </c>
      <c r="H452" s="184"/>
      <c r="I452" s="173"/>
    </row>
    <row r="453" spans="1:9" x14ac:dyDescent="0.35">
      <c r="A453" s="123"/>
      <c r="B453" s="129">
        <v>0</v>
      </c>
      <c r="C453" s="31"/>
      <c r="D453" s="185"/>
      <c r="E453" s="30"/>
      <c r="F453" s="88" t="s">
        <v>205</v>
      </c>
      <c r="G453" s="59">
        <f t="shared" si="10"/>
        <v>0</v>
      </c>
      <c r="H453" s="184"/>
      <c r="I453" s="173"/>
    </row>
    <row r="454" spans="1:9" x14ac:dyDescent="0.35">
      <c r="A454" s="123"/>
      <c r="B454" s="129">
        <v>0</v>
      </c>
      <c r="C454" s="31"/>
      <c r="D454" s="185"/>
      <c r="E454" s="30" t="s">
        <v>7</v>
      </c>
      <c r="F454" s="88" t="s">
        <v>206</v>
      </c>
      <c r="G454" s="59">
        <f t="shared" si="10"/>
        <v>0</v>
      </c>
      <c r="H454" s="184"/>
      <c r="I454" s="173"/>
    </row>
    <row r="455" spans="1:9" x14ac:dyDescent="0.35">
      <c r="A455" s="110"/>
      <c r="B455" s="129">
        <v>0</v>
      </c>
      <c r="D455" s="185"/>
      <c r="E455" s="30"/>
      <c r="F455" s="88" t="s">
        <v>207</v>
      </c>
      <c r="G455" s="59">
        <f t="shared" si="10"/>
        <v>0</v>
      </c>
      <c r="H455" s="184"/>
      <c r="I455" s="173"/>
    </row>
    <row r="456" spans="1:9" x14ac:dyDescent="0.35">
      <c r="A456" s="110"/>
      <c r="B456" s="125"/>
      <c r="D456" s="131"/>
      <c r="E456" s="180"/>
      <c r="F456" s="36"/>
      <c r="G456" s="59">
        <f t="shared" si="10"/>
        <v>0</v>
      </c>
      <c r="H456" s="184"/>
      <c r="I456" s="173"/>
    </row>
    <row r="457" spans="1:9" ht="14.5" customHeight="1" x14ac:dyDescent="0.35">
      <c r="A457" s="110"/>
      <c r="B457" s="128">
        <v>10</v>
      </c>
      <c r="C457" s="12">
        <v>67</v>
      </c>
      <c r="D457" s="185" t="s">
        <v>208</v>
      </c>
      <c r="E457" s="55"/>
      <c r="F457" s="24" t="s">
        <v>8</v>
      </c>
      <c r="G457" s="59">
        <f t="shared" si="10"/>
        <v>0</v>
      </c>
      <c r="H457" s="184"/>
      <c r="I457" s="173"/>
    </row>
    <row r="458" spans="1:9" x14ac:dyDescent="0.35">
      <c r="A458" s="110"/>
      <c r="B458" s="128">
        <v>0</v>
      </c>
      <c r="D458" s="185"/>
      <c r="E458" s="55" t="s">
        <v>7</v>
      </c>
      <c r="F458" s="24" t="s">
        <v>9</v>
      </c>
      <c r="G458" s="59">
        <f t="shared" si="10"/>
        <v>0</v>
      </c>
      <c r="H458" s="184"/>
      <c r="I458" s="173"/>
    </row>
    <row r="459" spans="1:9" x14ac:dyDescent="0.35">
      <c r="A459" s="110"/>
      <c r="B459" s="125"/>
      <c r="D459" s="36" t="s">
        <v>197</v>
      </c>
      <c r="E459" s="180"/>
      <c r="F459" s="36"/>
      <c r="G459" s="59">
        <f t="shared" si="10"/>
        <v>0</v>
      </c>
      <c r="H459" s="184"/>
      <c r="I459" s="173"/>
    </row>
    <row r="460" spans="1:9" x14ac:dyDescent="0.35">
      <c r="A460" s="110"/>
      <c r="B460" s="125"/>
      <c r="D460" s="181" t="str">
        <f>[1]Extra!$B$2</f>
        <v>Please fill your answer here.</v>
      </c>
      <c r="E460" s="180"/>
      <c r="F460" s="36"/>
      <c r="G460" s="59">
        <f t="shared" si="10"/>
        <v>0</v>
      </c>
      <c r="H460" s="184"/>
      <c r="I460" s="173"/>
    </row>
    <row r="461" spans="1:9" x14ac:dyDescent="0.35">
      <c r="A461" s="110"/>
      <c r="B461" s="125"/>
      <c r="D461" s="39"/>
      <c r="E461" s="180"/>
      <c r="F461" s="36"/>
      <c r="G461" s="59">
        <f t="shared" si="10"/>
        <v>0</v>
      </c>
      <c r="H461" s="184"/>
      <c r="I461" s="173"/>
    </row>
    <row r="462" spans="1:9" ht="14.5" customHeight="1" x14ac:dyDescent="0.35">
      <c r="A462" s="110"/>
      <c r="B462" s="128">
        <v>10</v>
      </c>
      <c r="C462" s="12" t="s">
        <v>209</v>
      </c>
      <c r="D462" s="185" t="s">
        <v>210</v>
      </c>
      <c r="E462" s="55" t="s">
        <v>7</v>
      </c>
      <c r="F462" s="24" t="s">
        <v>8</v>
      </c>
      <c r="G462" s="59">
        <f t="shared" si="10"/>
        <v>10</v>
      </c>
      <c r="H462" s="184"/>
      <c r="I462" s="173"/>
    </row>
    <row r="463" spans="1:9" x14ac:dyDescent="0.35">
      <c r="A463" s="110"/>
      <c r="B463" s="128">
        <v>0</v>
      </c>
      <c r="D463" s="185"/>
      <c r="E463" s="55"/>
      <c r="F463" s="24" t="s">
        <v>9</v>
      </c>
      <c r="G463" s="59">
        <f t="shared" si="10"/>
        <v>0</v>
      </c>
      <c r="H463" s="184"/>
      <c r="I463" s="173"/>
    </row>
    <row r="464" spans="1:9" x14ac:dyDescent="0.35">
      <c r="A464" s="110"/>
      <c r="B464" s="125"/>
      <c r="D464" s="36" t="s">
        <v>211</v>
      </c>
      <c r="E464" s="180"/>
      <c r="F464" s="36"/>
      <c r="G464" s="59">
        <f t="shared" si="10"/>
        <v>0</v>
      </c>
      <c r="H464" s="184"/>
      <c r="I464" s="173"/>
    </row>
    <row r="465" spans="1:9" x14ac:dyDescent="0.35">
      <c r="A465" s="110"/>
      <c r="B465" s="125"/>
      <c r="D465" s="35" t="s">
        <v>443</v>
      </c>
      <c r="E465" s="180"/>
      <c r="F465" s="36"/>
      <c r="G465" s="59">
        <f t="shared" si="10"/>
        <v>0</v>
      </c>
      <c r="H465" s="184"/>
      <c r="I465" s="173"/>
    </row>
    <row r="466" spans="1:9" x14ac:dyDescent="0.35">
      <c r="A466" s="110"/>
      <c r="B466" s="125"/>
      <c r="D466" s="39"/>
      <c r="E466" s="180"/>
      <c r="F466" s="36"/>
      <c r="G466" s="59">
        <f t="shared" si="10"/>
        <v>0</v>
      </c>
      <c r="H466" s="184"/>
      <c r="I466" s="173"/>
    </row>
    <row r="467" spans="1:9" x14ac:dyDescent="0.35">
      <c r="A467" s="110"/>
      <c r="B467" s="128">
        <v>20</v>
      </c>
      <c r="C467" s="58" t="s">
        <v>212</v>
      </c>
      <c r="D467" s="185" t="s">
        <v>213</v>
      </c>
      <c r="E467" s="55"/>
      <c r="F467" s="24" t="s">
        <v>112</v>
      </c>
      <c r="G467" s="59">
        <f t="shared" si="10"/>
        <v>0</v>
      </c>
      <c r="H467" s="184"/>
      <c r="I467" s="173"/>
    </row>
    <row r="468" spans="1:9" x14ac:dyDescent="0.35">
      <c r="A468" s="110"/>
      <c r="B468" s="128">
        <v>15</v>
      </c>
      <c r="D468" s="185"/>
      <c r="E468" s="55"/>
      <c r="F468" s="24" t="s">
        <v>113</v>
      </c>
      <c r="G468" s="59">
        <f t="shared" si="10"/>
        <v>0</v>
      </c>
      <c r="H468" s="184"/>
      <c r="I468" s="173"/>
    </row>
    <row r="469" spans="1:9" x14ac:dyDescent="0.35">
      <c r="A469" s="110"/>
      <c r="B469" s="128">
        <v>10</v>
      </c>
      <c r="D469" s="185"/>
      <c r="E469" s="55"/>
      <c r="F469" s="24" t="s">
        <v>114</v>
      </c>
      <c r="G469" s="59">
        <f t="shared" si="10"/>
        <v>0</v>
      </c>
      <c r="H469" s="184"/>
      <c r="I469" s="173"/>
    </row>
    <row r="470" spans="1:9" x14ac:dyDescent="0.35">
      <c r="A470" s="110"/>
      <c r="B470" s="128">
        <v>5</v>
      </c>
      <c r="D470" s="185"/>
      <c r="E470" s="55" t="s">
        <v>7</v>
      </c>
      <c r="F470" s="24" t="s">
        <v>115</v>
      </c>
      <c r="G470" s="59">
        <f t="shared" si="10"/>
        <v>5</v>
      </c>
      <c r="H470" s="184"/>
      <c r="I470" s="173"/>
    </row>
    <row r="471" spans="1:9" x14ac:dyDescent="0.35">
      <c r="A471" s="110"/>
      <c r="B471" s="128">
        <v>0</v>
      </c>
      <c r="D471" s="185"/>
      <c r="E471" s="55"/>
      <c r="F471" s="24" t="s">
        <v>116</v>
      </c>
      <c r="G471" s="59">
        <f t="shared" si="10"/>
        <v>0</v>
      </c>
      <c r="H471" s="184"/>
      <c r="I471" s="173"/>
    </row>
    <row r="472" spans="1:9" x14ac:dyDescent="0.35">
      <c r="A472" s="110"/>
      <c r="B472" s="125"/>
      <c r="D472" s="39"/>
      <c r="E472" s="180"/>
      <c r="F472" s="36"/>
      <c r="G472" s="59">
        <f t="shared" si="10"/>
        <v>0</v>
      </c>
      <c r="H472" s="184"/>
      <c r="I472" s="173"/>
    </row>
    <row r="473" spans="1:9" ht="14.5" customHeight="1" x14ac:dyDescent="0.35">
      <c r="A473" s="123"/>
      <c r="B473" s="124">
        <v>10</v>
      </c>
      <c r="C473" s="31">
        <v>69</v>
      </c>
      <c r="D473" s="185" t="s">
        <v>214</v>
      </c>
      <c r="E473" s="30"/>
      <c r="F473" s="180" t="s">
        <v>8</v>
      </c>
      <c r="G473" s="59">
        <f t="shared" si="10"/>
        <v>0</v>
      </c>
      <c r="H473" s="184"/>
      <c r="I473" s="173"/>
    </row>
    <row r="474" spans="1:9" x14ac:dyDescent="0.35">
      <c r="A474" s="123"/>
      <c r="B474" s="124">
        <v>0</v>
      </c>
      <c r="C474" s="31"/>
      <c r="D474" s="185"/>
      <c r="E474" s="30" t="s">
        <v>7</v>
      </c>
      <c r="F474" s="180" t="s">
        <v>9</v>
      </c>
      <c r="G474" s="59">
        <f t="shared" ref="G474:G526" si="11">IF(E474="x",$B474,0)</f>
        <v>0</v>
      </c>
      <c r="H474" s="184"/>
      <c r="I474" s="173"/>
    </row>
    <row r="475" spans="1:9" ht="29" x14ac:dyDescent="0.35">
      <c r="A475" s="123"/>
      <c r="B475" s="125"/>
      <c r="C475" s="31"/>
      <c r="D475" s="132" t="s">
        <v>215</v>
      </c>
      <c r="E475" s="180"/>
      <c r="F475" s="36"/>
      <c r="G475" s="59">
        <f t="shared" si="11"/>
        <v>0</v>
      </c>
      <c r="H475" s="184"/>
      <c r="I475" s="173"/>
    </row>
    <row r="476" spans="1:9" x14ac:dyDescent="0.35">
      <c r="A476" s="110"/>
      <c r="B476" s="125"/>
      <c r="D476" s="35"/>
      <c r="E476" s="180"/>
      <c r="F476" s="36"/>
      <c r="G476" s="59">
        <f t="shared" si="11"/>
        <v>0</v>
      </c>
      <c r="H476" s="184"/>
      <c r="I476" s="173"/>
    </row>
    <row r="477" spans="1:9" x14ac:dyDescent="0.35">
      <c r="A477" s="110"/>
      <c r="B477" s="125"/>
      <c r="D477" s="36"/>
      <c r="E477" s="180"/>
      <c r="F477" s="36"/>
      <c r="G477" s="59">
        <f t="shared" si="11"/>
        <v>0</v>
      </c>
      <c r="H477" s="184"/>
      <c r="I477" s="173"/>
    </row>
    <row r="478" spans="1:9" ht="14.5" customHeight="1" x14ac:dyDescent="0.35">
      <c r="A478" s="123"/>
      <c r="B478" s="124">
        <v>10</v>
      </c>
      <c r="C478" s="31">
        <v>70</v>
      </c>
      <c r="D478" s="185" t="s">
        <v>216</v>
      </c>
      <c r="E478" s="30" t="s">
        <v>7</v>
      </c>
      <c r="F478" s="180" t="s">
        <v>8</v>
      </c>
      <c r="G478" s="59">
        <f t="shared" si="11"/>
        <v>10</v>
      </c>
      <c r="H478" s="184"/>
      <c r="I478" s="173"/>
    </row>
    <row r="479" spans="1:9" x14ac:dyDescent="0.35">
      <c r="A479" s="123"/>
      <c r="B479" s="124">
        <v>0</v>
      </c>
      <c r="C479" s="31"/>
      <c r="D479" s="185"/>
      <c r="E479" s="30"/>
      <c r="F479" s="180" t="s">
        <v>18</v>
      </c>
      <c r="G479" s="59">
        <f t="shared" si="11"/>
        <v>0</v>
      </c>
      <c r="H479" s="184"/>
      <c r="I479" s="173"/>
    </row>
    <row r="480" spans="1:9" x14ac:dyDescent="0.35">
      <c r="A480" s="110"/>
      <c r="B480" s="125"/>
      <c r="D480" s="36" t="s">
        <v>197</v>
      </c>
      <c r="E480" s="180"/>
      <c r="F480" s="36"/>
      <c r="G480" s="59">
        <f t="shared" si="11"/>
        <v>0</v>
      </c>
      <c r="H480" s="184"/>
      <c r="I480" s="173"/>
    </row>
    <row r="481" spans="1:9" x14ac:dyDescent="0.35">
      <c r="A481" s="123"/>
      <c r="B481" s="125"/>
      <c r="C481" s="31" cm="1">
        <f t="array" aca="1" ref="C481" ca="1">+C481:D481</f>
        <v>0</v>
      </c>
      <c r="D481" s="176" t="s">
        <v>444</v>
      </c>
      <c r="E481" s="180"/>
      <c r="F481" s="36"/>
      <c r="G481" s="59">
        <f t="shared" si="11"/>
        <v>0</v>
      </c>
      <c r="H481" s="184"/>
      <c r="I481" s="173"/>
    </row>
    <row r="482" spans="1:9" x14ac:dyDescent="0.35">
      <c r="A482" s="123"/>
      <c r="B482" s="125"/>
      <c r="C482" s="31"/>
      <c r="D482" s="36"/>
      <c r="E482" s="180"/>
      <c r="F482" s="36"/>
      <c r="G482" s="59">
        <f t="shared" si="11"/>
        <v>0</v>
      </c>
      <c r="H482" s="184"/>
      <c r="I482" s="173"/>
    </row>
    <row r="483" spans="1:9" x14ac:dyDescent="0.35">
      <c r="A483" s="123"/>
      <c r="B483" s="124">
        <v>10</v>
      </c>
      <c r="C483" s="31">
        <v>71</v>
      </c>
      <c r="D483" s="185" t="s">
        <v>217</v>
      </c>
      <c r="E483" s="30"/>
      <c r="F483" s="180" t="s">
        <v>8</v>
      </c>
      <c r="G483" s="59">
        <f t="shared" si="11"/>
        <v>0</v>
      </c>
      <c r="H483" s="184"/>
      <c r="I483" s="173"/>
    </row>
    <row r="484" spans="1:9" x14ac:dyDescent="0.35">
      <c r="A484" s="123"/>
      <c r="B484" s="124">
        <v>0</v>
      </c>
      <c r="C484" s="31"/>
      <c r="D484" s="185"/>
      <c r="E484" s="30" t="s">
        <v>7</v>
      </c>
      <c r="F484" s="180" t="s">
        <v>9</v>
      </c>
      <c r="G484" s="59">
        <f t="shared" si="11"/>
        <v>0</v>
      </c>
      <c r="H484" s="184"/>
      <c r="I484" s="173"/>
    </row>
    <row r="485" spans="1:9" x14ac:dyDescent="0.35">
      <c r="A485" s="123"/>
      <c r="B485" s="125"/>
      <c r="C485" s="31"/>
      <c r="D485" s="36" t="s">
        <v>197</v>
      </c>
      <c r="E485" s="180"/>
      <c r="F485" s="36"/>
      <c r="G485" s="59">
        <f t="shared" si="11"/>
        <v>0</v>
      </c>
      <c r="H485" s="184"/>
      <c r="I485" s="173"/>
    </row>
    <row r="486" spans="1:9" x14ac:dyDescent="0.35">
      <c r="A486" s="110"/>
      <c r="B486" s="125"/>
      <c r="D486" s="35" t="str">
        <f>[1]Extra!$B$2</f>
        <v>Please fill your answer here.</v>
      </c>
      <c r="E486" s="180"/>
      <c r="F486" s="36"/>
      <c r="G486" s="59">
        <f t="shared" si="11"/>
        <v>0</v>
      </c>
      <c r="H486" s="184"/>
      <c r="I486" s="173"/>
    </row>
    <row r="487" spans="1:9" x14ac:dyDescent="0.35">
      <c r="A487" s="110"/>
      <c r="B487" s="125"/>
      <c r="D487" s="36"/>
      <c r="E487" s="180"/>
      <c r="F487" s="36"/>
      <c r="G487" s="59">
        <f t="shared" si="11"/>
        <v>0</v>
      </c>
      <c r="H487" s="184"/>
      <c r="I487" s="173"/>
    </row>
    <row r="488" spans="1:9" ht="14.5" customHeight="1" x14ac:dyDescent="0.35">
      <c r="A488" s="123"/>
      <c r="B488" s="124">
        <v>10</v>
      </c>
      <c r="C488" s="31">
        <v>72</v>
      </c>
      <c r="D488" s="185" t="s">
        <v>218</v>
      </c>
      <c r="E488" s="30"/>
      <c r="F488" s="180" t="s">
        <v>8</v>
      </c>
      <c r="G488" s="59">
        <f t="shared" si="11"/>
        <v>0</v>
      </c>
      <c r="H488" s="184"/>
      <c r="I488" s="173"/>
    </row>
    <row r="489" spans="1:9" x14ac:dyDescent="0.35">
      <c r="A489" s="123"/>
      <c r="B489" s="124">
        <v>0</v>
      </c>
      <c r="C489" s="31"/>
      <c r="D489" s="185"/>
      <c r="E489" s="30" t="s">
        <v>7</v>
      </c>
      <c r="F489" s="180" t="s">
        <v>18</v>
      </c>
      <c r="G489" s="59">
        <f t="shared" si="11"/>
        <v>0</v>
      </c>
      <c r="H489" s="184"/>
      <c r="I489" s="173"/>
    </row>
    <row r="490" spans="1:9" x14ac:dyDescent="0.35">
      <c r="A490" s="110"/>
      <c r="B490" s="125"/>
      <c r="D490" s="36" t="s">
        <v>197</v>
      </c>
      <c r="E490" s="180"/>
      <c r="F490" s="36"/>
      <c r="G490" s="59">
        <f t="shared" si="11"/>
        <v>0</v>
      </c>
      <c r="H490" s="184"/>
      <c r="I490" s="173"/>
    </row>
    <row r="491" spans="1:9" x14ac:dyDescent="0.35">
      <c r="A491" s="123"/>
      <c r="B491" s="125"/>
      <c r="C491" s="31"/>
      <c r="D491" s="35" t="s">
        <v>445</v>
      </c>
      <c r="E491" s="180"/>
      <c r="F491" s="36"/>
      <c r="G491" s="59">
        <f t="shared" si="11"/>
        <v>0</v>
      </c>
      <c r="H491" s="184"/>
      <c r="I491" s="173"/>
    </row>
    <row r="492" spans="1:9" x14ac:dyDescent="0.35">
      <c r="A492" s="123"/>
      <c r="B492" s="125"/>
      <c r="C492" s="31"/>
      <c r="D492" s="36"/>
      <c r="E492" s="180"/>
      <c r="F492" s="36"/>
      <c r="G492" s="59">
        <f t="shared" si="11"/>
        <v>0</v>
      </c>
      <c r="H492" s="184"/>
      <c r="I492" s="173"/>
    </row>
    <row r="493" spans="1:9" x14ac:dyDescent="0.35">
      <c r="A493" s="110"/>
      <c r="B493" s="124">
        <v>10</v>
      </c>
      <c r="C493" s="12">
        <v>73</v>
      </c>
      <c r="D493" s="185" t="s">
        <v>219</v>
      </c>
      <c r="E493" s="30" t="s">
        <v>7</v>
      </c>
      <c r="F493" s="180" t="s">
        <v>8</v>
      </c>
      <c r="G493" s="59">
        <f t="shared" si="11"/>
        <v>10</v>
      </c>
      <c r="H493" s="184"/>
      <c r="I493" s="173"/>
    </row>
    <row r="494" spans="1:9" x14ac:dyDescent="0.35">
      <c r="A494" s="110"/>
      <c r="B494" s="124">
        <v>0</v>
      </c>
      <c r="D494" s="185"/>
      <c r="E494" s="30"/>
      <c r="F494" s="180" t="s">
        <v>9</v>
      </c>
      <c r="G494" s="59">
        <f t="shared" si="11"/>
        <v>0</v>
      </c>
      <c r="H494" s="184"/>
      <c r="I494" s="173"/>
    </row>
    <row r="495" spans="1:9" x14ac:dyDescent="0.35">
      <c r="A495" s="123"/>
      <c r="B495" s="125"/>
      <c r="C495" s="31"/>
      <c r="D495" s="36" t="s">
        <v>197</v>
      </c>
      <c r="E495" s="180" t="s">
        <v>22</v>
      </c>
      <c r="F495" s="36"/>
      <c r="G495" s="59">
        <f t="shared" si="11"/>
        <v>0</v>
      </c>
      <c r="H495" s="184"/>
      <c r="I495" s="173"/>
    </row>
    <row r="496" spans="1:9" x14ac:dyDescent="0.35">
      <c r="A496" s="110"/>
      <c r="B496" s="125"/>
      <c r="D496" s="181" t="s">
        <v>446</v>
      </c>
      <c r="E496" s="180"/>
      <c r="F496" s="36"/>
      <c r="G496" s="59">
        <f t="shared" si="11"/>
        <v>0</v>
      </c>
      <c r="H496" s="184"/>
      <c r="I496" s="173"/>
    </row>
    <row r="497" spans="1:9" x14ac:dyDescent="0.35">
      <c r="A497" s="123"/>
      <c r="B497" s="125"/>
      <c r="C497" s="31"/>
      <c r="D497" s="36"/>
      <c r="E497" s="180"/>
      <c r="F497" s="36"/>
      <c r="G497" s="59">
        <f t="shared" si="11"/>
        <v>0</v>
      </c>
      <c r="H497" s="184"/>
      <c r="I497" s="173"/>
    </row>
    <row r="498" spans="1:9" x14ac:dyDescent="0.35">
      <c r="A498" s="110"/>
      <c r="B498" s="124">
        <v>10</v>
      </c>
      <c r="C498" s="12">
        <v>74</v>
      </c>
      <c r="D498" s="185" t="s">
        <v>220</v>
      </c>
      <c r="E498" s="30" t="s">
        <v>7</v>
      </c>
      <c r="F498" s="180" t="s">
        <v>8</v>
      </c>
      <c r="G498" s="59">
        <f t="shared" si="11"/>
        <v>10</v>
      </c>
      <c r="H498" s="184"/>
      <c r="I498" s="173"/>
    </row>
    <row r="499" spans="1:9" x14ac:dyDescent="0.35">
      <c r="A499" s="110"/>
      <c r="B499" s="124">
        <v>0</v>
      </c>
      <c r="D499" s="185"/>
      <c r="E499" s="30"/>
      <c r="F499" s="180" t="s">
        <v>9</v>
      </c>
      <c r="G499" s="59">
        <f t="shared" si="11"/>
        <v>0</v>
      </c>
      <c r="H499" s="184"/>
      <c r="I499" s="173"/>
    </row>
    <row r="500" spans="1:9" x14ac:dyDescent="0.35">
      <c r="A500" s="123"/>
      <c r="B500" s="125"/>
      <c r="C500" s="31"/>
      <c r="D500" s="36" t="s">
        <v>197</v>
      </c>
      <c r="E500" s="180"/>
      <c r="F500" s="36"/>
      <c r="G500" s="59">
        <f t="shared" si="11"/>
        <v>0</v>
      </c>
      <c r="H500" s="184"/>
      <c r="I500" s="173"/>
    </row>
    <row r="501" spans="1:9" x14ac:dyDescent="0.35">
      <c r="A501" s="110"/>
      <c r="B501" s="125"/>
      <c r="D501" s="176" t="s">
        <v>447</v>
      </c>
      <c r="E501" s="180"/>
      <c r="F501" s="36"/>
      <c r="G501" s="59">
        <f t="shared" si="11"/>
        <v>0</v>
      </c>
      <c r="H501" s="184"/>
      <c r="I501" s="173"/>
    </row>
    <row r="502" spans="1:9" x14ac:dyDescent="0.35">
      <c r="A502" s="123"/>
      <c r="B502" s="125"/>
      <c r="C502" s="31"/>
      <c r="D502" s="36"/>
      <c r="E502" s="180"/>
      <c r="F502" s="36"/>
      <c r="G502" s="59">
        <f t="shared" si="11"/>
        <v>0</v>
      </c>
      <c r="H502" s="184"/>
      <c r="I502" s="173"/>
    </row>
    <row r="503" spans="1:9" x14ac:dyDescent="0.35">
      <c r="A503" s="127">
        <v>43</v>
      </c>
      <c r="B503" s="124">
        <v>10</v>
      </c>
      <c r="C503" s="27">
        <v>75</v>
      </c>
      <c r="D503" s="185" t="s">
        <v>221</v>
      </c>
      <c r="E503" s="26"/>
      <c r="F503" s="27" t="s">
        <v>8</v>
      </c>
      <c r="G503" s="59">
        <f t="shared" si="11"/>
        <v>0</v>
      </c>
      <c r="H503" s="184"/>
      <c r="I503" s="173"/>
    </row>
    <row r="504" spans="1:9" x14ac:dyDescent="0.35">
      <c r="A504" s="123"/>
      <c r="B504" s="124">
        <v>0</v>
      </c>
      <c r="C504" s="31"/>
      <c r="D504" s="185"/>
      <c r="E504" s="30" t="s">
        <v>7</v>
      </c>
      <c r="F504" s="180" t="s">
        <v>9</v>
      </c>
      <c r="G504" s="59">
        <f t="shared" si="11"/>
        <v>0</v>
      </c>
      <c r="H504" s="184"/>
      <c r="I504" s="173"/>
    </row>
    <row r="505" spans="1:9" x14ac:dyDescent="0.35">
      <c r="A505" s="123"/>
      <c r="B505" s="125"/>
      <c r="C505" s="31"/>
      <c r="D505" s="36" t="s">
        <v>222</v>
      </c>
      <c r="E505" s="180"/>
      <c r="F505" s="36"/>
      <c r="G505" s="59">
        <f t="shared" si="11"/>
        <v>0</v>
      </c>
      <c r="H505" s="184"/>
      <c r="I505" s="173"/>
    </row>
    <row r="506" spans="1:9" x14ac:dyDescent="0.35">
      <c r="A506" s="123"/>
      <c r="B506" s="125"/>
      <c r="C506" s="31"/>
      <c r="D506" s="35" t="str">
        <f>[1]Extra!$B$2</f>
        <v>Please fill your answer here.</v>
      </c>
      <c r="E506" s="180"/>
      <c r="F506" s="36"/>
      <c r="G506" s="59">
        <f t="shared" si="11"/>
        <v>0</v>
      </c>
      <c r="H506" s="184"/>
      <c r="I506" s="173"/>
    </row>
    <row r="507" spans="1:9" x14ac:dyDescent="0.35">
      <c r="A507" s="123"/>
      <c r="B507" s="125"/>
      <c r="C507" s="31"/>
      <c r="D507" s="36"/>
      <c r="E507" s="180"/>
      <c r="F507" s="36"/>
      <c r="G507" s="59">
        <f t="shared" si="11"/>
        <v>0</v>
      </c>
      <c r="H507" s="184"/>
      <c r="I507" s="173"/>
    </row>
    <row r="508" spans="1:9" x14ac:dyDescent="0.35">
      <c r="A508" s="127"/>
      <c r="B508" s="124">
        <v>10</v>
      </c>
      <c r="C508" s="27">
        <v>76</v>
      </c>
      <c r="D508" s="185" t="s">
        <v>223</v>
      </c>
      <c r="E508" s="26" t="s">
        <v>7</v>
      </c>
      <c r="F508" s="27" t="s">
        <v>8</v>
      </c>
      <c r="G508" s="59">
        <f t="shared" si="11"/>
        <v>10</v>
      </c>
      <c r="H508" s="184"/>
      <c r="I508" s="173"/>
    </row>
    <row r="509" spans="1:9" x14ac:dyDescent="0.35">
      <c r="A509" s="110"/>
      <c r="B509" s="124">
        <v>0</v>
      </c>
      <c r="D509" s="185"/>
      <c r="E509" s="30"/>
      <c r="F509" s="180" t="s">
        <v>9</v>
      </c>
      <c r="G509" s="59">
        <f t="shared" si="11"/>
        <v>0</v>
      </c>
      <c r="H509" s="184"/>
      <c r="I509" s="173"/>
    </row>
    <row r="510" spans="1:9" x14ac:dyDescent="0.35">
      <c r="A510" s="110"/>
      <c r="B510" s="125"/>
      <c r="D510" s="36" t="s">
        <v>197</v>
      </c>
      <c r="E510" s="180"/>
      <c r="F510" s="36"/>
      <c r="G510" s="59">
        <f t="shared" si="11"/>
        <v>0</v>
      </c>
      <c r="H510" s="184"/>
      <c r="I510" s="173"/>
    </row>
    <row r="511" spans="1:9" x14ac:dyDescent="0.35">
      <c r="A511" s="110"/>
      <c r="B511" s="125"/>
      <c r="D511" s="35" t="s">
        <v>448</v>
      </c>
      <c r="E511" s="180"/>
      <c r="F511" s="36"/>
      <c r="G511" s="59">
        <f t="shared" si="11"/>
        <v>0</v>
      </c>
      <c r="H511" s="184"/>
      <c r="I511" s="173"/>
    </row>
    <row r="512" spans="1:9" x14ac:dyDescent="0.35">
      <c r="A512" s="110"/>
      <c r="B512" s="125"/>
      <c r="D512" s="39"/>
      <c r="E512" s="180"/>
      <c r="F512" s="36"/>
      <c r="G512" s="59">
        <f t="shared" si="11"/>
        <v>0</v>
      </c>
      <c r="H512" s="184"/>
      <c r="I512" s="173"/>
    </row>
    <row r="513" spans="1:9" x14ac:dyDescent="0.35">
      <c r="A513" s="127"/>
      <c r="B513" s="124">
        <v>10</v>
      </c>
      <c r="C513" s="27">
        <v>77</v>
      </c>
      <c r="D513" s="185" t="s">
        <v>224</v>
      </c>
      <c r="E513" s="26" t="s">
        <v>7</v>
      </c>
      <c r="F513" s="27" t="s">
        <v>8</v>
      </c>
      <c r="G513" s="59">
        <f t="shared" si="11"/>
        <v>10</v>
      </c>
      <c r="H513" s="184"/>
      <c r="I513" s="173"/>
    </row>
    <row r="514" spans="1:9" x14ac:dyDescent="0.35">
      <c r="A514" s="110"/>
      <c r="B514" s="124">
        <v>0</v>
      </c>
      <c r="D514" s="185"/>
      <c r="E514" s="30"/>
      <c r="F514" s="180" t="s">
        <v>9</v>
      </c>
      <c r="G514" s="59">
        <f t="shared" si="11"/>
        <v>0</v>
      </c>
      <c r="H514" s="184"/>
      <c r="I514" s="173"/>
    </row>
    <row r="515" spans="1:9" x14ac:dyDescent="0.35">
      <c r="A515" s="110"/>
      <c r="B515" s="125"/>
      <c r="D515" s="36" t="s">
        <v>225</v>
      </c>
      <c r="E515" s="180"/>
      <c r="F515" s="36"/>
      <c r="G515" s="59">
        <f t="shared" si="11"/>
        <v>0</v>
      </c>
      <c r="H515" s="184"/>
      <c r="I515" s="173"/>
    </row>
    <row r="516" spans="1:9" ht="29" x14ac:dyDescent="0.35">
      <c r="A516" s="110"/>
      <c r="B516" s="125"/>
      <c r="D516" s="35" t="s">
        <v>449</v>
      </c>
      <c r="E516" s="180"/>
      <c r="F516" s="36"/>
      <c r="G516" s="59">
        <f t="shared" si="11"/>
        <v>0</v>
      </c>
      <c r="H516" s="184"/>
      <c r="I516" s="173"/>
    </row>
    <row r="517" spans="1:9" x14ac:dyDescent="0.35">
      <c r="A517" s="110"/>
      <c r="B517" s="125"/>
      <c r="D517" s="39"/>
      <c r="E517" s="180"/>
      <c r="F517" s="36"/>
      <c r="G517" s="59">
        <f t="shared" si="11"/>
        <v>0</v>
      </c>
      <c r="H517" s="184"/>
      <c r="I517" s="173"/>
    </row>
    <row r="518" spans="1:9" x14ac:dyDescent="0.35">
      <c r="A518" s="127"/>
      <c r="B518" s="124">
        <v>10</v>
      </c>
      <c r="C518" s="27">
        <v>78</v>
      </c>
      <c r="D518" s="185" t="s">
        <v>226</v>
      </c>
      <c r="E518" s="26"/>
      <c r="F518" s="27" t="s">
        <v>8</v>
      </c>
      <c r="G518" s="59">
        <f t="shared" si="11"/>
        <v>0</v>
      </c>
      <c r="H518" s="184"/>
      <c r="I518" s="173"/>
    </row>
    <row r="519" spans="1:9" x14ac:dyDescent="0.35">
      <c r="A519" s="110"/>
      <c r="B519" s="124">
        <v>0</v>
      </c>
      <c r="D519" s="185"/>
      <c r="E519" s="30" t="s">
        <v>7</v>
      </c>
      <c r="F519" s="180" t="s">
        <v>9</v>
      </c>
      <c r="G519" s="59">
        <f t="shared" si="11"/>
        <v>0</v>
      </c>
      <c r="H519" s="184"/>
      <c r="I519" s="173"/>
    </row>
    <row r="520" spans="1:9" x14ac:dyDescent="0.35">
      <c r="A520" s="110"/>
      <c r="B520" s="125"/>
      <c r="D520" s="36" t="s">
        <v>225</v>
      </c>
      <c r="E520" s="180"/>
      <c r="F520" s="36"/>
      <c r="G520" s="59">
        <f t="shared" si="11"/>
        <v>0</v>
      </c>
      <c r="H520" s="184"/>
      <c r="I520" s="173"/>
    </row>
    <row r="521" spans="1:9" x14ac:dyDescent="0.35">
      <c r="A521" s="110"/>
      <c r="B521" s="125"/>
      <c r="D521" s="35"/>
      <c r="E521" s="180"/>
      <c r="F521" s="36"/>
      <c r="G521" s="59">
        <f t="shared" si="11"/>
        <v>0</v>
      </c>
      <c r="H521" s="184"/>
      <c r="I521" s="173"/>
    </row>
    <row r="522" spans="1:9" x14ac:dyDescent="0.35">
      <c r="A522" s="110"/>
      <c r="B522" s="125"/>
      <c r="D522" s="39"/>
      <c r="E522" s="180"/>
      <c r="F522" s="36"/>
      <c r="G522" s="59">
        <f t="shared" si="11"/>
        <v>0</v>
      </c>
      <c r="H522" s="184"/>
      <c r="I522" s="173"/>
    </row>
    <row r="523" spans="1:9" ht="14.5" customHeight="1" x14ac:dyDescent="0.35">
      <c r="A523" s="127"/>
      <c r="B523" s="124">
        <v>10</v>
      </c>
      <c r="C523" s="27">
        <v>79</v>
      </c>
      <c r="D523" s="185" t="s">
        <v>227</v>
      </c>
      <c r="E523" s="26" t="s">
        <v>7</v>
      </c>
      <c r="F523" s="27" t="s">
        <v>8</v>
      </c>
      <c r="G523" s="59">
        <f t="shared" si="11"/>
        <v>10</v>
      </c>
      <c r="H523" s="184"/>
      <c r="I523" s="173"/>
    </row>
    <row r="524" spans="1:9" x14ac:dyDescent="0.35">
      <c r="A524" s="110"/>
      <c r="B524" s="124">
        <v>0</v>
      </c>
      <c r="D524" s="185"/>
      <c r="E524" s="30"/>
      <c r="F524" s="180" t="s">
        <v>9</v>
      </c>
      <c r="G524" s="59">
        <f t="shared" si="11"/>
        <v>0</v>
      </c>
      <c r="H524" s="184"/>
      <c r="I524" s="173"/>
    </row>
    <row r="525" spans="1:9" x14ac:dyDescent="0.35">
      <c r="A525" s="110"/>
      <c r="B525" s="125"/>
      <c r="D525" s="36" t="s">
        <v>197</v>
      </c>
      <c r="E525" s="180"/>
      <c r="F525" s="36"/>
      <c r="G525" s="59">
        <f t="shared" si="11"/>
        <v>0</v>
      </c>
      <c r="H525" s="184"/>
      <c r="I525" s="173"/>
    </row>
    <row r="526" spans="1:9" x14ac:dyDescent="0.35">
      <c r="A526" s="110"/>
      <c r="B526" s="125"/>
      <c r="D526" s="35" t="s">
        <v>450</v>
      </c>
      <c r="E526" s="180"/>
      <c r="F526" s="36"/>
      <c r="G526" s="59">
        <f t="shared" si="11"/>
        <v>0</v>
      </c>
      <c r="H526" s="184"/>
      <c r="I526" s="173"/>
    </row>
    <row r="527" spans="1:9" x14ac:dyDescent="0.35">
      <c r="A527" s="110"/>
      <c r="B527" s="125"/>
      <c r="D527" s="39"/>
      <c r="E527" s="180"/>
      <c r="F527" s="36"/>
      <c r="G527" s="59">
        <f>IF(D527="x",F527,0)</f>
        <v>0</v>
      </c>
      <c r="H527" s="184"/>
      <c r="I527" s="173"/>
    </row>
    <row r="528" spans="1:9" ht="15.5" x14ac:dyDescent="0.35">
      <c r="A528" s="110"/>
      <c r="B528" s="133">
        <f>B529+B532+B537+B554+B542+B548+B559+B564+B567+B572+B575+B580+B585+B590+B593</f>
        <v>160</v>
      </c>
      <c r="C528" s="118"/>
      <c r="D528" s="134" t="s">
        <v>228</v>
      </c>
      <c r="E528" s="135"/>
      <c r="F528" s="136"/>
      <c r="G528" s="137">
        <f>SUM(G529:G596)</f>
        <v>30</v>
      </c>
      <c r="H528" s="136"/>
      <c r="I528" s="133"/>
    </row>
    <row r="529" spans="1:9" x14ac:dyDescent="0.35">
      <c r="A529" s="123"/>
      <c r="B529" s="124">
        <v>10</v>
      </c>
      <c r="C529" s="31">
        <v>80</v>
      </c>
      <c r="D529" s="185" t="s">
        <v>229</v>
      </c>
      <c r="E529" s="30" t="s">
        <v>7</v>
      </c>
      <c r="F529" s="180" t="s">
        <v>8</v>
      </c>
      <c r="G529" s="59">
        <f t="shared" ref="G529:G592" si="12">IF(E529="x",$B529,0)</f>
        <v>10</v>
      </c>
      <c r="H529" s="184"/>
      <c r="I529" s="173"/>
    </row>
    <row r="530" spans="1:9" x14ac:dyDescent="0.35">
      <c r="A530" s="123"/>
      <c r="B530" s="124">
        <v>0</v>
      </c>
      <c r="C530" s="31"/>
      <c r="D530" s="185"/>
      <c r="E530" s="30"/>
      <c r="F530" s="180" t="s">
        <v>9</v>
      </c>
      <c r="G530" s="59">
        <f t="shared" si="12"/>
        <v>0</v>
      </c>
      <c r="H530" s="184"/>
      <c r="I530" s="173"/>
    </row>
    <row r="531" spans="1:9" x14ac:dyDescent="0.35">
      <c r="A531" s="110"/>
      <c r="B531" s="125"/>
      <c r="D531" s="36"/>
      <c r="E531" s="180"/>
      <c r="F531" s="36"/>
      <c r="G531" s="59">
        <f t="shared" si="12"/>
        <v>0</v>
      </c>
      <c r="H531" s="184"/>
      <c r="I531" s="173"/>
    </row>
    <row r="532" spans="1:9" ht="14.5" customHeight="1" x14ac:dyDescent="0.35">
      <c r="A532" s="123"/>
      <c r="B532" s="124">
        <v>30</v>
      </c>
      <c r="C532" s="31" t="s">
        <v>230</v>
      </c>
      <c r="D532" s="185" t="s">
        <v>390</v>
      </c>
      <c r="E532" s="30"/>
      <c r="F532" s="180" t="s">
        <v>8</v>
      </c>
      <c r="G532" s="59">
        <f t="shared" si="12"/>
        <v>0</v>
      </c>
      <c r="H532" s="184"/>
      <c r="I532" s="173"/>
    </row>
    <row r="533" spans="1:9" x14ac:dyDescent="0.35">
      <c r="A533" s="123"/>
      <c r="B533" s="124">
        <v>0</v>
      </c>
      <c r="C533" s="31"/>
      <c r="D533" s="185"/>
      <c r="E533" s="30" t="s">
        <v>7</v>
      </c>
      <c r="F533" s="180" t="s">
        <v>18</v>
      </c>
      <c r="G533" s="59">
        <f t="shared" si="12"/>
        <v>0</v>
      </c>
      <c r="H533" s="184"/>
      <c r="I533" s="173"/>
    </row>
    <row r="534" spans="1:9" x14ac:dyDescent="0.35">
      <c r="A534" s="110"/>
      <c r="B534" s="125"/>
      <c r="D534" s="36" t="s">
        <v>231</v>
      </c>
      <c r="E534" s="180"/>
      <c r="F534" s="36"/>
      <c r="G534" s="59">
        <f t="shared" si="12"/>
        <v>0</v>
      </c>
      <c r="H534" s="184"/>
      <c r="I534" s="173"/>
    </row>
    <row r="535" spans="1:9" x14ac:dyDescent="0.35">
      <c r="A535" s="123"/>
      <c r="B535" s="125"/>
      <c r="C535" s="31"/>
      <c r="D535" s="35" t="str">
        <f>[1]Extra!$B$2</f>
        <v>Please fill your answer here.</v>
      </c>
      <c r="E535" s="180"/>
      <c r="F535" s="36"/>
      <c r="G535" s="59">
        <f t="shared" si="12"/>
        <v>0</v>
      </c>
      <c r="H535" s="184"/>
      <c r="I535" s="173"/>
    </row>
    <row r="536" spans="1:9" x14ac:dyDescent="0.35">
      <c r="A536" s="123"/>
      <c r="B536" s="125"/>
      <c r="C536" s="31"/>
      <c r="D536" s="36"/>
      <c r="E536" s="180"/>
      <c r="F536" s="36"/>
      <c r="G536" s="59">
        <f t="shared" si="12"/>
        <v>0</v>
      </c>
      <c r="H536" s="184"/>
      <c r="I536" s="173"/>
    </row>
    <row r="537" spans="1:9" x14ac:dyDescent="0.35">
      <c r="A537" s="123"/>
      <c r="B537" s="124">
        <v>10</v>
      </c>
      <c r="C537" s="138" t="s">
        <v>232</v>
      </c>
      <c r="D537" s="185" t="s">
        <v>233</v>
      </c>
      <c r="E537" s="30"/>
      <c r="F537" s="180" t="s">
        <v>8</v>
      </c>
      <c r="G537" s="59">
        <f t="shared" si="12"/>
        <v>0</v>
      </c>
      <c r="H537" s="184"/>
      <c r="I537" s="173"/>
    </row>
    <row r="538" spans="1:9" x14ac:dyDescent="0.35">
      <c r="A538" s="123"/>
      <c r="B538" s="124">
        <v>0</v>
      </c>
      <c r="C538" s="31"/>
      <c r="D538" s="185"/>
      <c r="E538" s="30" t="s">
        <v>7</v>
      </c>
      <c r="F538" s="180" t="s">
        <v>9</v>
      </c>
      <c r="G538" s="59">
        <f t="shared" si="12"/>
        <v>0</v>
      </c>
      <c r="H538" s="184"/>
      <c r="I538" s="173"/>
    </row>
    <row r="539" spans="1:9" x14ac:dyDescent="0.35">
      <c r="A539" s="123"/>
      <c r="B539" s="125"/>
      <c r="C539" s="31"/>
      <c r="D539" s="36" t="s">
        <v>234</v>
      </c>
      <c r="E539" s="180"/>
      <c r="F539" s="36"/>
      <c r="G539" s="59">
        <f t="shared" si="12"/>
        <v>0</v>
      </c>
      <c r="H539" s="184"/>
      <c r="I539" s="173"/>
    </row>
    <row r="540" spans="1:9" x14ac:dyDescent="0.35">
      <c r="A540" s="110"/>
      <c r="B540" s="125"/>
      <c r="D540" s="183" t="str">
        <f>[1]Extra!$B$2</f>
        <v>Please fill your answer here.</v>
      </c>
      <c r="E540" s="180"/>
      <c r="F540" s="36"/>
      <c r="G540" s="59">
        <f t="shared" si="12"/>
        <v>0</v>
      </c>
      <c r="H540" s="184"/>
      <c r="I540" s="173"/>
    </row>
    <row r="541" spans="1:9" x14ac:dyDescent="0.35">
      <c r="A541" s="110"/>
      <c r="B541" s="125"/>
      <c r="D541" s="36"/>
      <c r="E541" s="180"/>
      <c r="F541" s="36"/>
      <c r="G541" s="59">
        <f t="shared" si="12"/>
        <v>0</v>
      </c>
      <c r="H541" s="184"/>
      <c r="I541" s="173"/>
    </row>
    <row r="542" spans="1:9" ht="14.5" customHeight="1" x14ac:dyDescent="0.35">
      <c r="A542" s="110"/>
      <c r="B542" s="128">
        <v>10</v>
      </c>
      <c r="C542" s="58">
        <v>82</v>
      </c>
      <c r="D542" s="185" t="s">
        <v>235</v>
      </c>
      <c r="E542" s="55"/>
      <c r="F542" s="24" t="s">
        <v>236</v>
      </c>
      <c r="G542" s="59">
        <f t="shared" si="12"/>
        <v>0</v>
      </c>
      <c r="H542" s="184"/>
      <c r="I542" s="173"/>
    </row>
    <row r="543" spans="1:9" x14ac:dyDescent="0.35">
      <c r="A543" s="110"/>
      <c r="B543" s="128">
        <v>10</v>
      </c>
      <c r="D543" s="185"/>
      <c r="E543" s="55"/>
      <c r="F543" s="24" t="s">
        <v>237</v>
      </c>
      <c r="G543" s="59">
        <f t="shared" si="12"/>
        <v>0</v>
      </c>
      <c r="H543" s="184"/>
      <c r="I543" s="173"/>
    </row>
    <row r="544" spans="1:9" x14ac:dyDescent="0.35">
      <c r="A544" s="110"/>
      <c r="B544" s="128">
        <v>10</v>
      </c>
      <c r="D544" s="185"/>
      <c r="E544" s="55"/>
      <c r="F544" s="24" t="s">
        <v>238</v>
      </c>
      <c r="G544" s="59">
        <f t="shared" si="12"/>
        <v>0</v>
      </c>
      <c r="H544" s="184"/>
      <c r="I544" s="173"/>
    </row>
    <row r="545" spans="1:9" x14ac:dyDescent="0.35">
      <c r="A545" s="110"/>
      <c r="B545" s="128">
        <v>10</v>
      </c>
      <c r="D545" s="185"/>
      <c r="E545" s="55"/>
      <c r="F545" s="24" t="s">
        <v>239</v>
      </c>
      <c r="G545" s="59">
        <f t="shared" si="12"/>
        <v>0</v>
      </c>
      <c r="H545" s="184"/>
      <c r="I545" s="173"/>
    </row>
    <row r="546" spans="1:9" x14ac:dyDescent="0.35">
      <c r="A546" s="110"/>
      <c r="B546" s="128">
        <v>0</v>
      </c>
      <c r="D546" s="185"/>
      <c r="E546" s="55" t="s">
        <v>7</v>
      </c>
      <c r="F546" s="24" t="s">
        <v>93</v>
      </c>
      <c r="G546" s="59">
        <f t="shared" si="12"/>
        <v>0</v>
      </c>
      <c r="H546" s="184"/>
      <c r="I546" s="173"/>
    </row>
    <row r="547" spans="1:9" x14ac:dyDescent="0.35">
      <c r="A547" s="123"/>
      <c r="B547" s="125"/>
      <c r="C547" s="31"/>
      <c r="D547" s="36"/>
      <c r="E547" s="180"/>
      <c r="F547" s="36"/>
      <c r="G547" s="59">
        <f t="shared" si="12"/>
        <v>0</v>
      </c>
      <c r="H547" s="184"/>
      <c r="I547" s="173"/>
    </row>
    <row r="548" spans="1:9" x14ac:dyDescent="0.35">
      <c r="A548" s="110"/>
      <c r="B548" s="124">
        <v>10</v>
      </c>
      <c r="C548" s="31">
        <v>83</v>
      </c>
      <c r="D548" s="185" t="s">
        <v>240</v>
      </c>
      <c r="E548" s="30"/>
      <c r="F548" s="180" t="s">
        <v>241</v>
      </c>
      <c r="G548" s="59">
        <f t="shared" si="12"/>
        <v>0</v>
      </c>
      <c r="H548" s="184"/>
      <c r="I548" s="173"/>
    </row>
    <row r="549" spans="1:9" x14ac:dyDescent="0.35">
      <c r="A549" s="110"/>
      <c r="B549" s="124">
        <v>5</v>
      </c>
      <c r="C549" s="31"/>
      <c r="D549" s="185"/>
      <c r="E549" s="30"/>
      <c r="F549" s="180" t="s">
        <v>242</v>
      </c>
      <c r="G549" s="59">
        <f t="shared" si="12"/>
        <v>0</v>
      </c>
      <c r="H549" s="184"/>
      <c r="I549" s="173"/>
    </row>
    <row r="550" spans="1:9" x14ac:dyDescent="0.35">
      <c r="A550" s="110"/>
      <c r="B550" s="124">
        <v>0</v>
      </c>
      <c r="C550" s="31"/>
      <c r="D550" s="185"/>
      <c r="E550" s="30" t="s">
        <v>7</v>
      </c>
      <c r="F550" s="180" t="s">
        <v>9</v>
      </c>
      <c r="G550" s="59">
        <f t="shared" si="12"/>
        <v>0</v>
      </c>
      <c r="H550" s="184"/>
      <c r="I550" s="173"/>
    </row>
    <row r="551" spans="1:9" ht="29" x14ac:dyDescent="0.35">
      <c r="A551" s="123"/>
      <c r="B551" s="125"/>
      <c r="C551" s="31"/>
      <c r="D551" s="36" t="s">
        <v>243</v>
      </c>
      <c r="E551" s="180"/>
      <c r="F551" s="36"/>
      <c r="G551" s="59">
        <f t="shared" si="12"/>
        <v>0</v>
      </c>
      <c r="H551" s="184"/>
      <c r="I551" s="173"/>
    </row>
    <row r="552" spans="1:9" x14ac:dyDescent="0.35">
      <c r="A552" s="110"/>
      <c r="B552" s="125"/>
      <c r="D552" s="35" t="str">
        <f>[1]Extra!$B$2</f>
        <v>Please fill your answer here.</v>
      </c>
      <c r="E552" s="180"/>
      <c r="F552" s="36"/>
      <c r="G552" s="59">
        <f t="shared" si="12"/>
        <v>0</v>
      </c>
      <c r="H552" s="184"/>
      <c r="I552" s="173"/>
    </row>
    <row r="553" spans="1:9" x14ac:dyDescent="0.35">
      <c r="A553" s="123"/>
      <c r="B553" s="125"/>
      <c r="D553" s="36"/>
      <c r="E553" s="180"/>
      <c r="F553" s="36"/>
      <c r="G553" s="59">
        <f t="shared" si="12"/>
        <v>0</v>
      </c>
      <c r="H553" s="184"/>
      <c r="I553" s="173"/>
    </row>
    <row r="554" spans="1:9" x14ac:dyDescent="0.35">
      <c r="A554" s="123"/>
      <c r="B554" s="124">
        <v>10</v>
      </c>
      <c r="C554" s="31">
        <v>84</v>
      </c>
      <c r="D554" s="185" t="s">
        <v>244</v>
      </c>
      <c r="E554" s="30"/>
      <c r="F554" s="180" t="s">
        <v>245</v>
      </c>
      <c r="G554" s="59">
        <f t="shared" si="12"/>
        <v>0</v>
      </c>
      <c r="H554" s="184"/>
      <c r="I554" s="173"/>
    </row>
    <row r="555" spans="1:9" x14ac:dyDescent="0.35">
      <c r="A555" s="123"/>
      <c r="B555" s="124">
        <v>0</v>
      </c>
      <c r="C555" s="31"/>
      <c r="D555" s="185"/>
      <c r="E555" s="30" t="s">
        <v>7</v>
      </c>
      <c r="F555" s="180" t="s">
        <v>93</v>
      </c>
      <c r="G555" s="59">
        <f t="shared" si="12"/>
        <v>0</v>
      </c>
      <c r="H555" s="184"/>
      <c r="I555" s="173"/>
    </row>
    <row r="556" spans="1:9" x14ac:dyDescent="0.35">
      <c r="A556" s="110"/>
      <c r="B556" s="125"/>
      <c r="C556" s="31"/>
      <c r="D556" s="36" t="s">
        <v>391</v>
      </c>
      <c r="E556" s="180"/>
      <c r="F556" s="36"/>
      <c r="G556" s="59">
        <f t="shared" si="12"/>
        <v>0</v>
      </c>
      <c r="H556" s="184"/>
      <c r="I556" s="173"/>
    </row>
    <row r="557" spans="1:9" x14ac:dyDescent="0.35">
      <c r="A557" s="123"/>
      <c r="B557" s="125"/>
      <c r="D557" s="35" t="str">
        <f>[1]Extra!$B$2</f>
        <v>Please fill your answer here.</v>
      </c>
      <c r="E557" s="180"/>
      <c r="F557" s="36"/>
      <c r="G557" s="59">
        <f t="shared" si="12"/>
        <v>0</v>
      </c>
      <c r="H557" s="184"/>
      <c r="I557" s="173"/>
    </row>
    <row r="558" spans="1:9" x14ac:dyDescent="0.35">
      <c r="A558" s="123"/>
      <c r="B558" s="125"/>
      <c r="D558" s="36"/>
      <c r="E558" s="180"/>
      <c r="F558" s="36"/>
      <c r="G558" s="59">
        <f t="shared" si="12"/>
        <v>0</v>
      </c>
      <c r="H558" s="184"/>
      <c r="I558" s="173"/>
    </row>
    <row r="559" spans="1:9" x14ac:dyDescent="0.35">
      <c r="A559" s="127">
        <v>43</v>
      </c>
      <c r="B559" s="124">
        <v>0</v>
      </c>
      <c r="C559" s="31">
        <v>85</v>
      </c>
      <c r="D559" s="185" t="s">
        <v>246</v>
      </c>
      <c r="E559" s="26" t="s">
        <v>7</v>
      </c>
      <c r="F559" s="180" t="s">
        <v>245</v>
      </c>
      <c r="G559" s="59">
        <f t="shared" si="12"/>
        <v>0</v>
      </c>
      <c r="H559" s="184"/>
      <c r="I559" s="173"/>
    </row>
    <row r="560" spans="1:9" x14ac:dyDescent="0.35">
      <c r="A560" s="123"/>
      <c r="B560" s="124">
        <v>0</v>
      </c>
      <c r="C560" s="31"/>
      <c r="D560" s="185"/>
      <c r="E560" s="30"/>
      <c r="F560" s="180" t="s">
        <v>93</v>
      </c>
      <c r="G560" s="59">
        <f t="shared" si="12"/>
        <v>0</v>
      </c>
      <c r="H560" s="184"/>
      <c r="I560" s="173"/>
    </row>
    <row r="561" spans="1:9" x14ac:dyDescent="0.35">
      <c r="A561" s="123"/>
      <c r="B561" s="125"/>
      <c r="C561" s="31"/>
      <c r="D561" s="36" t="s">
        <v>247</v>
      </c>
      <c r="E561" s="180"/>
      <c r="F561" s="36"/>
      <c r="G561" s="59">
        <f t="shared" si="12"/>
        <v>0</v>
      </c>
      <c r="H561" s="184"/>
      <c r="I561" s="173"/>
    </row>
    <row r="562" spans="1:9" x14ac:dyDescent="0.35">
      <c r="A562" s="123"/>
      <c r="B562" s="125"/>
      <c r="D562" s="183" t="s">
        <v>451</v>
      </c>
      <c r="E562" s="180"/>
      <c r="F562" s="36"/>
      <c r="G562" s="59">
        <f t="shared" si="12"/>
        <v>0</v>
      </c>
      <c r="H562" s="184"/>
      <c r="I562" s="173"/>
    </row>
    <row r="563" spans="1:9" x14ac:dyDescent="0.35">
      <c r="A563" s="123"/>
      <c r="B563" s="125"/>
      <c r="D563" s="36"/>
      <c r="E563" s="180"/>
      <c r="F563" s="36"/>
      <c r="G563" s="59">
        <f t="shared" si="12"/>
        <v>0</v>
      </c>
      <c r="H563" s="184"/>
      <c r="I563" s="173"/>
    </row>
    <row r="564" spans="1:9" x14ac:dyDescent="0.35">
      <c r="A564" s="127"/>
      <c r="B564" s="124">
        <v>10</v>
      </c>
      <c r="C564" s="31">
        <v>86</v>
      </c>
      <c r="D564" s="185" t="s">
        <v>248</v>
      </c>
      <c r="E564" s="26"/>
      <c r="F564" s="27" t="s">
        <v>8</v>
      </c>
      <c r="G564" s="59">
        <f t="shared" si="12"/>
        <v>0</v>
      </c>
      <c r="H564" s="184"/>
      <c r="I564" s="173"/>
    </row>
    <row r="565" spans="1:9" x14ac:dyDescent="0.35">
      <c r="A565" s="110"/>
      <c r="B565" s="124">
        <v>0</v>
      </c>
      <c r="C565" s="31"/>
      <c r="D565" s="185"/>
      <c r="E565" s="30" t="s">
        <v>7</v>
      </c>
      <c r="F565" s="180" t="s">
        <v>9</v>
      </c>
      <c r="G565" s="59">
        <f t="shared" si="12"/>
        <v>0</v>
      </c>
      <c r="H565" s="184"/>
      <c r="I565" s="173"/>
    </row>
    <row r="566" spans="1:9" x14ac:dyDescent="0.35">
      <c r="A566" s="110"/>
      <c r="B566" s="125"/>
      <c r="C566" s="31"/>
      <c r="D566" s="39"/>
      <c r="E566" s="180"/>
      <c r="F566" s="36"/>
      <c r="G566" s="59">
        <f t="shared" si="12"/>
        <v>0</v>
      </c>
      <c r="H566" s="184"/>
      <c r="I566" s="173"/>
    </row>
    <row r="567" spans="1:9" x14ac:dyDescent="0.35">
      <c r="A567" s="127"/>
      <c r="B567" s="124">
        <v>10</v>
      </c>
      <c r="C567" s="31">
        <v>87</v>
      </c>
      <c r="D567" s="185" t="s">
        <v>249</v>
      </c>
      <c r="E567" s="26"/>
      <c r="F567" s="27" t="s">
        <v>8</v>
      </c>
      <c r="G567" s="59">
        <f t="shared" si="12"/>
        <v>0</v>
      </c>
      <c r="H567" s="184"/>
      <c r="I567" s="173"/>
    </row>
    <row r="568" spans="1:9" x14ac:dyDescent="0.35">
      <c r="A568" s="110"/>
      <c r="B568" s="124">
        <v>0</v>
      </c>
      <c r="C568" s="31"/>
      <c r="D568" s="185"/>
      <c r="E568" s="30" t="s">
        <v>7</v>
      </c>
      <c r="F568" s="180" t="s">
        <v>9</v>
      </c>
      <c r="G568" s="59">
        <f t="shared" si="12"/>
        <v>0</v>
      </c>
      <c r="H568" s="184"/>
      <c r="I568" s="173"/>
    </row>
    <row r="569" spans="1:9" x14ac:dyDescent="0.35">
      <c r="A569" s="110"/>
      <c r="B569" s="125"/>
      <c r="C569" s="31"/>
      <c r="D569" s="36" t="s">
        <v>21</v>
      </c>
      <c r="E569" s="180"/>
      <c r="F569" s="36"/>
      <c r="G569" s="59">
        <f t="shared" si="12"/>
        <v>0</v>
      </c>
      <c r="H569" s="184"/>
      <c r="I569" s="173"/>
    </row>
    <row r="570" spans="1:9" x14ac:dyDescent="0.35">
      <c r="A570" s="110"/>
      <c r="B570" s="125"/>
      <c r="D570" s="35" t="str">
        <f>[1]Extra!$B$2</f>
        <v>Please fill your answer here.</v>
      </c>
      <c r="E570" s="180"/>
      <c r="F570" s="36"/>
      <c r="G570" s="59">
        <f t="shared" si="12"/>
        <v>0</v>
      </c>
      <c r="H570" s="184"/>
      <c r="I570" s="173"/>
    </row>
    <row r="571" spans="1:9" x14ac:dyDescent="0.35">
      <c r="A571" s="110"/>
      <c r="B571" s="125"/>
      <c r="D571" s="131"/>
      <c r="E571" s="180"/>
      <c r="F571" s="36"/>
      <c r="G571" s="59">
        <f t="shared" si="12"/>
        <v>0</v>
      </c>
      <c r="H571" s="184"/>
      <c r="I571" s="173"/>
    </row>
    <row r="572" spans="1:9" x14ac:dyDescent="0.35">
      <c r="A572" s="110"/>
      <c r="B572" s="124">
        <v>10</v>
      </c>
      <c r="C572" s="31">
        <v>88</v>
      </c>
      <c r="D572" s="185" t="s">
        <v>250</v>
      </c>
      <c r="E572" s="55"/>
      <c r="F572" s="24" t="s">
        <v>8</v>
      </c>
      <c r="G572" s="59">
        <f t="shared" si="12"/>
        <v>0</v>
      </c>
      <c r="H572" s="184"/>
      <c r="I572" s="173"/>
    </row>
    <row r="573" spans="1:9" x14ac:dyDescent="0.35">
      <c r="A573" s="110"/>
      <c r="B573" s="124">
        <v>0</v>
      </c>
      <c r="C573" s="31"/>
      <c r="D573" s="185"/>
      <c r="E573" s="55" t="s">
        <v>7</v>
      </c>
      <c r="F573" s="24" t="s">
        <v>9</v>
      </c>
      <c r="G573" s="59">
        <f t="shared" si="12"/>
        <v>0</v>
      </c>
      <c r="H573" s="184"/>
      <c r="I573" s="173"/>
    </row>
    <row r="574" spans="1:9" x14ac:dyDescent="0.35">
      <c r="A574" s="110"/>
      <c r="B574" s="125"/>
      <c r="D574" s="39"/>
      <c r="E574" s="180"/>
      <c r="F574" s="36"/>
      <c r="G574" s="59">
        <f t="shared" si="12"/>
        <v>0</v>
      </c>
      <c r="H574" s="184"/>
      <c r="I574" s="173"/>
    </row>
    <row r="575" spans="1:9" x14ac:dyDescent="0.35">
      <c r="A575" s="110"/>
      <c r="B575" s="124">
        <v>10</v>
      </c>
      <c r="C575" s="31">
        <v>89</v>
      </c>
      <c r="D575" s="185" t="s">
        <v>251</v>
      </c>
      <c r="E575" s="55"/>
      <c r="F575" s="180" t="s">
        <v>245</v>
      </c>
      <c r="G575" s="59">
        <f t="shared" si="12"/>
        <v>0</v>
      </c>
      <c r="H575" s="184"/>
      <c r="I575" s="173"/>
    </row>
    <row r="576" spans="1:9" x14ac:dyDescent="0.35">
      <c r="A576" s="110"/>
      <c r="B576" s="124">
        <v>0</v>
      </c>
      <c r="C576" s="31"/>
      <c r="D576" s="185"/>
      <c r="E576" s="55" t="s">
        <v>7</v>
      </c>
      <c r="F576" s="180" t="s">
        <v>93</v>
      </c>
      <c r="G576" s="59">
        <f t="shared" si="12"/>
        <v>0</v>
      </c>
      <c r="H576" s="184"/>
      <c r="I576" s="173"/>
    </row>
    <row r="577" spans="1:9" ht="29" x14ac:dyDescent="0.35">
      <c r="A577" s="110"/>
      <c r="B577" s="125"/>
      <c r="D577" s="36" t="s">
        <v>252</v>
      </c>
      <c r="E577" s="180"/>
      <c r="F577" s="36"/>
      <c r="G577" s="59">
        <f t="shared" si="12"/>
        <v>0</v>
      </c>
      <c r="H577" s="184"/>
      <c r="I577" s="173"/>
    </row>
    <row r="578" spans="1:9" x14ac:dyDescent="0.35">
      <c r="A578" s="110"/>
      <c r="B578" s="125"/>
      <c r="C578" s="31"/>
      <c r="D578" s="35" t="s">
        <v>452</v>
      </c>
      <c r="E578" s="180"/>
      <c r="F578" s="36"/>
      <c r="G578" s="59">
        <f t="shared" si="12"/>
        <v>0</v>
      </c>
      <c r="H578" s="184"/>
      <c r="I578" s="173"/>
    </row>
    <row r="579" spans="1:9" x14ac:dyDescent="0.35">
      <c r="A579" s="110"/>
      <c r="B579" s="125"/>
      <c r="C579" s="31"/>
      <c r="D579" s="39"/>
      <c r="E579" s="180"/>
      <c r="F579" s="36"/>
      <c r="G579" s="59">
        <f t="shared" si="12"/>
        <v>0</v>
      </c>
      <c r="H579" s="184"/>
      <c r="I579" s="173"/>
    </row>
    <row r="580" spans="1:9" x14ac:dyDescent="0.35">
      <c r="A580" s="123"/>
      <c r="B580" s="124">
        <v>10</v>
      </c>
      <c r="C580" s="31">
        <v>90</v>
      </c>
      <c r="D580" s="185" t="s">
        <v>253</v>
      </c>
      <c r="E580" s="30" t="s">
        <v>7</v>
      </c>
      <c r="F580" s="180" t="s">
        <v>245</v>
      </c>
      <c r="G580" s="59">
        <f t="shared" si="12"/>
        <v>10</v>
      </c>
      <c r="H580" s="184"/>
      <c r="I580" s="173"/>
    </row>
    <row r="581" spans="1:9" x14ac:dyDescent="0.35">
      <c r="A581" s="123"/>
      <c r="B581" s="124">
        <v>0</v>
      </c>
      <c r="C581" s="31"/>
      <c r="D581" s="185"/>
      <c r="E581" s="30"/>
      <c r="F581" s="180" t="s">
        <v>93</v>
      </c>
      <c r="G581" s="59">
        <f t="shared" si="12"/>
        <v>0</v>
      </c>
      <c r="H581" s="184"/>
      <c r="I581" s="173"/>
    </row>
    <row r="582" spans="1:9" x14ac:dyDescent="0.35">
      <c r="A582" s="123"/>
      <c r="B582" s="125"/>
      <c r="C582" s="31"/>
      <c r="D582" s="36" t="s">
        <v>254</v>
      </c>
      <c r="E582" s="180"/>
      <c r="F582" s="36"/>
      <c r="G582" s="59">
        <f t="shared" si="12"/>
        <v>0</v>
      </c>
      <c r="H582" s="184"/>
      <c r="I582" s="173"/>
    </row>
    <row r="583" spans="1:9" ht="159.5" x14ac:dyDescent="0.35">
      <c r="A583" s="110"/>
      <c r="B583" s="125"/>
      <c r="D583" s="35" t="s">
        <v>453</v>
      </c>
      <c r="E583" s="180"/>
      <c r="F583" s="36"/>
      <c r="G583" s="59">
        <f t="shared" si="12"/>
        <v>0</v>
      </c>
      <c r="H583" s="184"/>
      <c r="I583" s="173"/>
    </row>
    <row r="584" spans="1:9" x14ac:dyDescent="0.35">
      <c r="A584" s="110"/>
      <c r="B584" s="125"/>
      <c r="D584" s="36"/>
      <c r="E584" s="180"/>
      <c r="F584" s="36"/>
      <c r="G584" s="59">
        <f t="shared" si="12"/>
        <v>0</v>
      </c>
      <c r="H584" s="184"/>
      <c r="I584" s="173"/>
    </row>
    <row r="585" spans="1:9" ht="14.5" customHeight="1" x14ac:dyDescent="0.35">
      <c r="A585" s="123"/>
      <c r="B585" s="124">
        <v>10</v>
      </c>
      <c r="C585" s="31">
        <v>91</v>
      </c>
      <c r="D585" s="185" t="s">
        <v>255</v>
      </c>
      <c r="E585" s="30" t="s">
        <v>7</v>
      </c>
      <c r="F585" s="180" t="s">
        <v>8</v>
      </c>
      <c r="G585" s="59">
        <f t="shared" si="12"/>
        <v>10</v>
      </c>
      <c r="H585" s="184"/>
      <c r="I585" s="173"/>
    </row>
    <row r="586" spans="1:9" x14ac:dyDescent="0.35">
      <c r="A586" s="123"/>
      <c r="B586" s="124">
        <v>0</v>
      </c>
      <c r="C586" s="31"/>
      <c r="D586" s="185"/>
      <c r="E586" s="30"/>
      <c r="F586" s="180" t="s">
        <v>18</v>
      </c>
      <c r="G586" s="59">
        <f t="shared" si="12"/>
        <v>0</v>
      </c>
      <c r="H586" s="184"/>
      <c r="I586" s="173"/>
    </row>
    <row r="587" spans="1:9" x14ac:dyDescent="0.35">
      <c r="A587" s="110"/>
      <c r="B587" s="125"/>
      <c r="C587" s="31"/>
      <c r="D587" s="36" t="s">
        <v>256</v>
      </c>
      <c r="E587" s="180"/>
      <c r="F587" s="36"/>
      <c r="G587" s="59">
        <f t="shared" si="12"/>
        <v>0</v>
      </c>
      <c r="H587" s="184"/>
      <c r="I587" s="173"/>
    </row>
    <row r="588" spans="1:9" x14ac:dyDescent="0.35">
      <c r="A588" s="123"/>
      <c r="B588" s="125"/>
      <c r="D588" s="35" t="str">
        <f>[1]Extra!$B$2</f>
        <v>Please fill your answer here.</v>
      </c>
      <c r="E588" s="180"/>
      <c r="F588" s="36"/>
      <c r="G588" s="59">
        <f t="shared" si="12"/>
        <v>0</v>
      </c>
      <c r="H588" s="184"/>
      <c r="I588" s="173"/>
    </row>
    <row r="589" spans="1:9" x14ac:dyDescent="0.35">
      <c r="A589" s="123"/>
      <c r="B589" s="125"/>
      <c r="D589" s="36"/>
      <c r="E589" s="180"/>
      <c r="F589" s="36"/>
      <c r="G589" s="59">
        <f t="shared" si="12"/>
        <v>0</v>
      </c>
      <c r="H589" s="184"/>
      <c r="I589" s="173"/>
    </row>
    <row r="590" spans="1:9" x14ac:dyDescent="0.35">
      <c r="A590" s="123"/>
      <c r="B590" s="124">
        <v>10</v>
      </c>
      <c r="C590" s="31">
        <v>92</v>
      </c>
      <c r="D590" s="185" t="s">
        <v>257</v>
      </c>
      <c r="E590" s="30"/>
      <c r="F590" s="180" t="s">
        <v>8</v>
      </c>
      <c r="G590" s="59">
        <f t="shared" si="12"/>
        <v>0</v>
      </c>
      <c r="H590" s="184"/>
      <c r="I590" s="173"/>
    </row>
    <row r="591" spans="1:9" x14ac:dyDescent="0.35">
      <c r="A591" s="123"/>
      <c r="B591" s="124">
        <v>0</v>
      </c>
      <c r="C591" s="31"/>
      <c r="D591" s="185"/>
      <c r="E591" s="30" t="s">
        <v>7</v>
      </c>
      <c r="F591" s="180" t="s">
        <v>18</v>
      </c>
      <c r="G591" s="59">
        <f t="shared" si="12"/>
        <v>0</v>
      </c>
      <c r="H591" s="184"/>
      <c r="I591" s="173"/>
    </row>
    <row r="592" spans="1:9" x14ac:dyDescent="0.35">
      <c r="A592" s="123"/>
      <c r="B592" s="125"/>
      <c r="D592" s="36"/>
      <c r="E592" s="180"/>
      <c r="F592" s="36"/>
      <c r="G592" s="59">
        <f t="shared" si="12"/>
        <v>0</v>
      </c>
      <c r="H592" s="184"/>
      <c r="I592" s="173"/>
    </row>
    <row r="593" spans="1:9" x14ac:dyDescent="0.35">
      <c r="A593" s="110"/>
      <c r="B593" s="124">
        <v>10</v>
      </c>
      <c r="C593" s="138">
        <v>93</v>
      </c>
      <c r="D593" s="185" t="s">
        <v>258</v>
      </c>
      <c r="E593" s="30"/>
      <c r="F593" s="180" t="s">
        <v>245</v>
      </c>
      <c r="G593" s="59">
        <f t="shared" ref="G593:G596" si="13">IF(E593="x",$B593,0)</f>
        <v>0</v>
      </c>
      <c r="H593" s="184"/>
      <c r="I593" s="173"/>
    </row>
    <row r="594" spans="1:9" x14ac:dyDescent="0.35">
      <c r="A594" s="110"/>
      <c r="B594" s="124">
        <v>0</v>
      </c>
      <c r="C594" s="31"/>
      <c r="D594" s="185"/>
      <c r="E594" s="30" t="s">
        <v>7</v>
      </c>
      <c r="F594" s="180" t="s">
        <v>93</v>
      </c>
      <c r="G594" s="59">
        <f t="shared" si="13"/>
        <v>0</v>
      </c>
      <c r="H594" s="184"/>
      <c r="I594" s="173"/>
    </row>
    <row r="595" spans="1:9" x14ac:dyDescent="0.35">
      <c r="A595" s="123"/>
      <c r="B595" s="125"/>
      <c r="C595" s="31"/>
      <c r="D595" s="36" t="s">
        <v>247</v>
      </c>
      <c r="E595" s="180" t="s">
        <v>22</v>
      </c>
      <c r="F595" s="36"/>
      <c r="G595" s="59">
        <f t="shared" si="13"/>
        <v>0</v>
      </c>
      <c r="H595" s="184"/>
      <c r="I595" s="173"/>
    </row>
    <row r="596" spans="1:9" x14ac:dyDescent="0.35">
      <c r="A596" s="110"/>
      <c r="B596" s="125"/>
      <c r="D596" s="183" t="str">
        <f>[1]Extra!$B$2</f>
        <v>Please fill your answer here.</v>
      </c>
      <c r="E596" s="180"/>
      <c r="F596" s="36"/>
      <c r="G596" s="59">
        <f t="shared" si="13"/>
        <v>0</v>
      </c>
      <c r="H596" s="184"/>
      <c r="I596" s="173"/>
    </row>
    <row r="597" spans="1:9" x14ac:dyDescent="0.35">
      <c r="A597" s="110"/>
      <c r="B597" s="125"/>
      <c r="D597" s="131"/>
      <c r="E597" s="180"/>
      <c r="F597" s="36"/>
      <c r="G597" s="59">
        <f>IF(D597="x",F597,0)</f>
        <v>0</v>
      </c>
      <c r="H597" s="184"/>
      <c r="I597" s="173"/>
    </row>
    <row r="598" spans="1:9" ht="15.5" x14ac:dyDescent="0.35">
      <c r="A598" s="110"/>
      <c r="B598" s="133">
        <f>B599+B606+B609+B614+B619+B624</f>
        <v>100</v>
      </c>
      <c r="C598" s="118"/>
      <c r="D598" s="134" t="s">
        <v>259</v>
      </c>
      <c r="E598" s="135"/>
      <c r="F598" s="136"/>
      <c r="G598" s="137">
        <f>SUM(G599:G628)</f>
        <v>65</v>
      </c>
      <c r="H598" s="136"/>
      <c r="I598" s="133"/>
    </row>
    <row r="599" spans="1:9" x14ac:dyDescent="0.35">
      <c r="A599" s="110"/>
      <c r="B599" s="124">
        <v>20</v>
      </c>
      <c r="C599" s="31">
        <v>94</v>
      </c>
      <c r="D599" s="185" t="s">
        <v>260</v>
      </c>
      <c r="E599" s="30"/>
      <c r="F599" s="180" t="s">
        <v>261</v>
      </c>
      <c r="G599" s="59">
        <f t="shared" ref="G599:G628" si="14">IF(E599="x",$B599,0)</f>
        <v>0</v>
      </c>
      <c r="H599" s="184"/>
      <c r="I599" s="173"/>
    </row>
    <row r="600" spans="1:9" ht="29" x14ac:dyDescent="0.35">
      <c r="A600" s="110"/>
      <c r="B600" s="124">
        <v>15</v>
      </c>
      <c r="C600" s="31"/>
      <c r="D600" s="185"/>
      <c r="E600" s="30"/>
      <c r="F600" s="180" t="s">
        <v>262</v>
      </c>
      <c r="G600" s="59">
        <f t="shared" si="14"/>
        <v>0</v>
      </c>
      <c r="H600" s="184"/>
      <c r="I600" s="173"/>
    </row>
    <row r="601" spans="1:9" ht="29" x14ac:dyDescent="0.35">
      <c r="A601" s="110"/>
      <c r="B601" s="124">
        <v>10</v>
      </c>
      <c r="C601" s="31"/>
      <c r="D601" s="185"/>
      <c r="E601" s="30" t="s">
        <v>7</v>
      </c>
      <c r="F601" s="180" t="s">
        <v>263</v>
      </c>
      <c r="G601" s="59">
        <f t="shared" si="14"/>
        <v>10</v>
      </c>
      <c r="H601" s="184"/>
      <c r="I601" s="173"/>
    </row>
    <row r="602" spans="1:9" x14ac:dyDescent="0.35">
      <c r="A602" s="110"/>
      <c r="B602" s="124">
        <v>0</v>
      </c>
      <c r="C602" s="31"/>
      <c r="D602" s="185"/>
      <c r="E602" s="30"/>
      <c r="F602" s="180" t="s">
        <v>264</v>
      </c>
      <c r="G602" s="59">
        <f t="shared" si="14"/>
        <v>0</v>
      </c>
      <c r="H602" s="184"/>
      <c r="I602" s="173"/>
    </row>
    <row r="603" spans="1:9" ht="43.5" x14ac:dyDescent="0.35">
      <c r="A603" s="123"/>
      <c r="B603" s="125"/>
      <c r="D603" s="36" t="s">
        <v>265</v>
      </c>
      <c r="E603" s="180"/>
      <c r="F603" s="36"/>
      <c r="G603" s="59">
        <f t="shared" si="14"/>
        <v>0</v>
      </c>
      <c r="H603" s="184"/>
      <c r="I603" s="173"/>
    </row>
    <row r="604" spans="1:9" ht="101.5" x14ac:dyDescent="0.35">
      <c r="A604" s="110"/>
      <c r="B604" s="125"/>
      <c r="C604" s="31"/>
      <c r="D604" s="35" t="s">
        <v>454</v>
      </c>
      <c r="E604" s="180"/>
      <c r="F604" s="36"/>
      <c r="G604" s="59">
        <f t="shared" si="14"/>
        <v>0</v>
      </c>
      <c r="H604" s="184"/>
      <c r="I604" s="173"/>
    </row>
    <row r="605" spans="1:9" x14ac:dyDescent="0.35">
      <c r="A605" s="123"/>
      <c r="B605" s="125"/>
      <c r="C605" s="31"/>
      <c r="D605" s="36"/>
      <c r="E605" s="180"/>
      <c r="F605" s="36"/>
      <c r="G605" s="59">
        <f t="shared" si="14"/>
        <v>0</v>
      </c>
      <c r="H605" s="184"/>
      <c r="I605" s="173"/>
    </row>
    <row r="606" spans="1:9" x14ac:dyDescent="0.35">
      <c r="A606" s="127">
        <v>43</v>
      </c>
      <c r="B606" s="128">
        <v>10</v>
      </c>
      <c r="C606" s="31">
        <v>95</v>
      </c>
      <c r="D606" s="185" t="s">
        <v>266</v>
      </c>
      <c r="E606" s="26" t="s">
        <v>7</v>
      </c>
      <c r="F606" s="27" t="s">
        <v>267</v>
      </c>
      <c r="G606" s="59">
        <f t="shared" si="14"/>
        <v>10</v>
      </c>
      <c r="H606" s="184"/>
      <c r="I606" s="173"/>
    </row>
    <row r="607" spans="1:9" x14ac:dyDescent="0.35">
      <c r="A607" s="123"/>
      <c r="B607" s="124">
        <v>0</v>
      </c>
      <c r="C607" s="31"/>
      <c r="D607" s="185"/>
      <c r="E607" s="30"/>
      <c r="F607" s="180" t="s">
        <v>9</v>
      </c>
      <c r="G607" s="59">
        <f t="shared" si="14"/>
        <v>0</v>
      </c>
      <c r="H607" s="184"/>
      <c r="I607" s="173"/>
    </row>
    <row r="608" spans="1:9" x14ac:dyDescent="0.35">
      <c r="A608" s="123"/>
      <c r="B608" s="125"/>
      <c r="D608" s="36"/>
      <c r="E608" s="180"/>
      <c r="F608" s="36"/>
      <c r="G608" s="59">
        <f t="shared" si="14"/>
        <v>0</v>
      </c>
      <c r="H608" s="184"/>
      <c r="I608" s="173"/>
    </row>
    <row r="609" spans="1:9" x14ac:dyDescent="0.35">
      <c r="A609" s="127"/>
      <c r="B609" s="128">
        <v>20</v>
      </c>
      <c r="C609" s="31">
        <v>96</v>
      </c>
      <c r="D609" s="185" t="s">
        <v>268</v>
      </c>
      <c r="E609" s="26" t="s">
        <v>7</v>
      </c>
      <c r="F609" s="27" t="s">
        <v>8</v>
      </c>
      <c r="G609" s="59">
        <f t="shared" si="14"/>
        <v>20</v>
      </c>
      <c r="H609" s="184"/>
      <c r="I609" s="173"/>
    </row>
    <row r="610" spans="1:9" x14ac:dyDescent="0.35">
      <c r="A610" s="110"/>
      <c r="B610" s="124">
        <v>0</v>
      </c>
      <c r="C610" s="31"/>
      <c r="D610" s="185"/>
      <c r="E610" s="30"/>
      <c r="F610" s="180" t="s">
        <v>9</v>
      </c>
      <c r="G610" s="59">
        <f t="shared" si="14"/>
        <v>0</v>
      </c>
      <c r="H610" s="184"/>
      <c r="I610" s="173"/>
    </row>
    <row r="611" spans="1:9" x14ac:dyDescent="0.35">
      <c r="A611" s="110"/>
      <c r="B611" s="125"/>
      <c r="C611" s="31"/>
      <c r="D611" s="36" t="s">
        <v>269</v>
      </c>
      <c r="E611" s="180"/>
      <c r="F611" s="36"/>
      <c r="G611" s="59">
        <f t="shared" si="14"/>
        <v>0</v>
      </c>
      <c r="H611" s="184"/>
      <c r="I611" s="173"/>
    </row>
    <row r="612" spans="1:9" x14ac:dyDescent="0.35">
      <c r="A612" s="110"/>
      <c r="B612" s="125"/>
      <c r="D612" s="35" t="s">
        <v>455</v>
      </c>
      <c r="E612" s="180"/>
      <c r="F612" s="36"/>
      <c r="G612" s="59">
        <f t="shared" si="14"/>
        <v>0</v>
      </c>
      <c r="H612" s="184"/>
      <c r="I612" s="173"/>
    </row>
    <row r="613" spans="1:9" x14ac:dyDescent="0.35">
      <c r="A613" s="110"/>
      <c r="B613" s="125"/>
      <c r="D613" s="39"/>
      <c r="E613" s="180"/>
      <c r="F613" s="36"/>
      <c r="G613" s="59">
        <f t="shared" si="14"/>
        <v>0</v>
      </c>
      <c r="H613" s="184"/>
      <c r="I613" s="173"/>
    </row>
    <row r="614" spans="1:9" x14ac:dyDescent="0.35">
      <c r="A614" s="127"/>
      <c r="B614" s="128">
        <v>20</v>
      </c>
      <c r="C614" s="31" t="s">
        <v>270</v>
      </c>
      <c r="D614" s="185" t="s">
        <v>271</v>
      </c>
      <c r="E614" s="26" t="s">
        <v>7</v>
      </c>
      <c r="F614" s="27" t="s">
        <v>8</v>
      </c>
      <c r="G614" s="59">
        <f t="shared" si="14"/>
        <v>20</v>
      </c>
      <c r="H614" s="184"/>
      <c r="I614" s="173"/>
    </row>
    <row r="615" spans="1:9" x14ac:dyDescent="0.35">
      <c r="A615" s="110"/>
      <c r="B615" s="124">
        <v>0</v>
      </c>
      <c r="C615" s="31"/>
      <c r="D615" s="185"/>
      <c r="E615" s="30"/>
      <c r="F615" s="180" t="s">
        <v>9</v>
      </c>
      <c r="G615" s="59">
        <f t="shared" si="14"/>
        <v>0</v>
      </c>
      <c r="H615" s="184"/>
      <c r="I615" s="173"/>
    </row>
    <row r="616" spans="1:9" x14ac:dyDescent="0.35">
      <c r="A616" s="110"/>
      <c r="B616" s="125"/>
      <c r="D616" s="36" t="s">
        <v>272</v>
      </c>
      <c r="E616" s="180"/>
      <c r="F616" s="36"/>
      <c r="G616" s="59">
        <f t="shared" si="14"/>
        <v>0</v>
      </c>
      <c r="H616" s="184"/>
      <c r="I616" s="173"/>
    </row>
    <row r="617" spans="1:9" ht="29" x14ac:dyDescent="0.35">
      <c r="A617" s="110"/>
      <c r="B617" s="125"/>
      <c r="C617" s="31"/>
      <c r="D617" s="35" t="s">
        <v>456</v>
      </c>
      <c r="E617" s="180"/>
      <c r="F617" s="36"/>
      <c r="G617" s="59">
        <f t="shared" si="14"/>
        <v>0</v>
      </c>
      <c r="H617" s="184"/>
      <c r="I617" s="173"/>
    </row>
    <row r="618" spans="1:9" x14ac:dyDescent="0.35">
      <c r="A618" s="110"/>
      <c r="B618" s="125"/>
      <c r="C618" s="31"/>
      <c r="D618" s="39"/>
      <c r="E618" s="180"/>
      <c r="F618" s="36"/>
      <c r="G618" s="59">
        <f t="shared" si="14"/>
        <v>0</v>
      </c>
      <c r="H618" s="184"/>
      <c r="I618" s="173"/>
    </row>
    <row r="619" spans="1:9" x14ac:dyDescent="0.35">
      <c r="A619" s="127"/>
      <c r="B619" s="128">
        <v>20</v>
      </c>
      <c r="C619" s="138" t="s">
        <v>273</v>
      </c>
      <c r="D619" s="185" t="s">
        <v>274</v>
      </c>
      <c r="E619" s="26"/>
      <c r="F619" s="27" t="s">
        <v>275</v>
      </c>
      <c r="G619" s="59">
        <f t="shared" si="14"/>
        <v>0</v>
      </c>
      <c r="H619" s="184"/>
      <c r="I619" s="173"/>
    </row>
    <row r="620" spans="1:9" x14ac:dyDescent="0.35">
      <c r="A620" s="127"/>
      <c r="B620" s="128">
        <v>15</v>
      </c>
      <c r="C620" s="31"/>
      <c r="D620" s="185"/>
      <c r="E620" s="26"/>
      <c r="F620" s="27" t="s">
        <v>276</v>
      </c>
      <c r="G620" s="59">
        <f t="shared" si="14"/>
        <v>0</v>
      </c>
      <c r="H620" s="184"/>
      <c r="I620" s="173"/>
    </row>
    <row r="621" spans="1:9" x14ac:dyDescent="0.35">
      <c r="A621" s="127"/>
      <c r="B621" s="128">
        <v>10</v>
      </c>
      <c r="C621" s="31"/>
      <c r="D621" s="185"/>
      <c r="E621" s="26"/>
      <c r="F621" s="27" t="s">
        <v>277</v>
      </c>
      <c r="G621" s="59">
        <f t="shared" si="14"/>
        <v>0</v>
      </c>
      <c r="H621" s="184"/>
      <c r="I621" s="173"/>
    </row>
    <row r="622" spans="1:9" x14ac:dyDescent="0.35">
      <c r="A622" s="110"/>
      <c r="B622" s="124">
        <v>5</v>
      </c>
      <c r="C622" s="31"/>
      <c r="D622" s="185"/>
      <c r="E622" s="30" t="s">
        <v>7</v>
      </c>
      <c r="F622" s="180" t="s">
        <v>278</v>
      </c>
      <c r="G622" s="59">
        <f t="shared" si="14"/>
        <v>5</v>
      </c>
      <c r="H622" s="184"/>
      <c r="I622" s="173"/>
    </row>
    <row r="623" spans="1:9" x14ac:dyDescent="0.35">
      <c r="A623" s="110"/>
      <c r="B623" s="125"/>
      <c r="D623" s="39"/>
      <c r="E623" s="180"/>
      <c r="F623" s="36"/>
      <c r="G623" s="59">
        <f t="shared" si="14"/>
        <v>0</v>
      </c>
      <c r="H623" s="184"/>
      <c r="I623" s="173"/>
    </row>
    <row r="624" spans="1:9" ht="14.5" customHeight="1" x14ac:dyDescent="0.35">
      <c r="A624" s="127"/>
      <c r="B624" s="128">
        <v>10</v>
      </c>
      <c r="C624" s="31">
        <v>98</v>
      </c>
      <c r="D624" s="185" t="s">
        <v>279</v>
      </c>
      <c r="E624" s="26"/>
      <c r="F624" s="27" t="s">
        <v>8</v>
      </c>
      <c r="G624" s="59">
        <f t="shared" si="14"/>
        <v>0</v>
      </c>
      <c r="H624" s="184"/>
      <c r="I624" s="173"/>
    </row>
    <row r="625" spans="1:9" x14ac:dyDescent="0.35">
      <c r="A625" s="127"/>
      <c r="B625" s="128">
        <v>0</v>
      </c>
      <c r="C625" s="31"/>
      <c r="D625" s="185"/>
      <c r="E625" s="26" t="s">
        <v>7</v>
      </c>
      <c r="F625" s="27" t="s">
        <v>9</v>
      </c>
      <c r="G625" s="59">
        <f t="shared" si="14"/>
        <v>0</v>
      </c>
      <c r="H625" s="184"/>
      <c r="I625" s="173"/>
    </row>
    <row r="626" spans="1:9" x14ac:dyDescent="0.35">
      <c r="A626" s="110"/>
      <c r="B626" s="124">
        <v>0</v>
      </c>
      <c r="C626" s="31"/>
      <c r="D626" s="185"/>
      <c r="E626" s="30"/>
      <c r="F626" s="180" t="s">
        <v>13</v>
      </c>
      <c r="G626" s="59">
        <f t="shared" si="14"/>
        <v>0</v>
      </c>
      <c r="H626" s="184"/>
      <c r="I626" s="173"/>
    </row>
    <row r="627" spans="1:9" ht="29" x14ac:dyDescent="0.35">
      <c r="A627" s="110"/>
      <c r="B627" s="125"/>
      <c r="C627" s="31"/>
      <c r="D627" s="36" t="s">
        <v>280</v>
      </c>
      <c r="E627" s="180"/>
      <c r="F627" s="36"/>
      <c r="G627" s="59">
        <f t="shared" si="14"/>
        <v>0</v>
      </c>
      <c r="H627" s="184"/>
      <c r="I627" s="173"/>
    </row>
    <row r="628" spans="1:9" x14ac:dyDescent="0.35">
      <c r="A628" s="110"/>
      <c r="B628" s="125"/>
      <c r="D628" s="35" t="str">
        <f>[1]Extra!$B$2</f>
        <v>Please fill your answer here.</v>
      </c>
      <c r="E628" s="180"/>
      <c r="F628" s="36"/>
      <c r="G628" s="59">
        <f t="shared" si="14"/>
        <v>0</v>
      </c>
      <c r="H628" s="184"/>
      <c r="I628" s="173"/>
    </row>
    <row r="629" spans="1:9" x14ac:dyDescent="0.35">
      <c r="A629" s="110"/>
      <c r="B629" s="125"/>
      <c r="D629" s="39"/>
      <c r="E629" s="180"/>
      <c r="F629" s="36"/>
      <c r="G629" s="59">
        <f>IF(E629="x",B629,0)</f>
        <v>0</v>
      </c>
      <c r="H629" s="184"/>
      <c r="I629" s="173"/>
    </row>
    <row r="630" spans="1:9" ht="15.5" x14ac:dyDescent="0.35">
      <c r="A630" s="110"/>
      <c r="B630" s="133">
        <f>B631+B636+B639+B644+B649+B654+B659+B664+B669+B675</f>
        <v>150</v>
      </c>
      <c r="C630" s="118"/>
      <c r="D630" s="134" t="s">
        <v>281</v>
      </c>
      <c r="E630" s="135"/>
      <c r="F630" s="136"/>
      <c r="G630" s="137">
        <f>SUM(G631:G678)</f>
        <v>70</v>
      </c>
      <c r="H630" s="136"/>
      <c r="I630" s="133"/>
    </row>
    <row r="631" spans="1:9" x14ac:dyDescent="0.35">
      <c r="A631" s="127">
        <v>43</v>
      </c>
      <c r="B631" s="128">
        <v>20</v>
      </c>
      <c r="C631" s="31">
        <v>99</v>
      </c>
      <c r="D631" s="185" t="s">
        <v>282</v>
      </c>
      <c r="E631" s="26" t="s">
        <v>7</v>
      </c>
      <c r="F631" s="27" t="s">
        <v>8</v>
      </c>
      <c r="G631" s="59">
        <f t="shared" ref="G631:G678" si="15">IF(E631="x",$B631,0)</f>
        <v>20</v>
      </c>
      <c r="H631" s="184"/>
      <c r="I631" s="173"/>
    </row>
    <row r="632" spans="1:9" x14ac:dyDescent="0.35">
      <c r="A632" s="123"/>
      <c r="B632" s="124">
        <v>0</v>
      </c>
      <c r="C632" s="31"/>
      <c r="D632" s="185"/>
      <c r="E632" s="30"/>
      <c r="F632" s="180" t="s">
        <v>9</v>
      </c>
      <c r="G632" s="59">
        <f t="shared" si="15"/>
        <v>0</v>
      </c>
      <c r="H632" s="184"/>
      <c r="I632" s="173"/>
    </row>
    <row r="633" spans="1:9" x14ac:dyDescent="0.35">
      <c r="A633" s="123"/>
      <c r="B633" s="125"/>
      <c r="C633" s="31"/>
      <c r="D633" s="36" t="s">
        <v>283</v>
      </c>
      <c r="E633" s="180"/>
      <c r="F633" s="36"/>
      <c r="G633" s="59">
        <f t="shared" si="15"/>
        <v>0</v>
      </c>
      <c r="H633" s="184"/>
      <c r="I633" s="173"/>
    </row>
    <row r="634" spans="1:9" ht="29" x14ac:dyDescent="0.35">
      <c r="A634" s="123"/>
      <c r="B634" s="125"/>
      <c r="D634" s="35" t="s">
        <v>457</v>
      </c>
      <c r="E634" s="180"/>
      <c r="F634" s="36"/>
      <c r="G634" s="59">
        <f t="shared" si="15"/>
        <v>0</v>
      </c>
      <c r="H634" s="184"/>
      <c r="I634" s="173"/>
    </row>
    <row r="635" spans="1:9" x14ac:dyDescent="0.35">
      <c r="A635" s="123"/>
      <c r="B635" s="125"/>
      <c r="D635" s="36"/>
      <c r="E635" s="180"/>
      <c r="F635" s="36"/>
      <c r="G635" s="59">
        <f t="shared" si="15"/>
        <v>0</v>
      </c>
      <c r="H635" s="184"/>
      <c r="I635" s="173"/>
    </row>
    <row r="636" spans="1:9" ht="14.5" customHeight="1" x14ac:dyDescent="0.35">
      <c r="A636" s="127"/>
      <c r="B636" s="128">
        <v>10</v>
      </c>
      <c r="C636" s="31">
        <v>100</v>
      </c>
      <c r="D636" s="185" t="s">
        <v>284</v>
      </c>
      <c r="E636" s="26" t="s">
        <v>7</v>
      </c>
      <c r="F636" s="27" t="s">
        <v>8</v>
      </c>
      <c r="G636" s="59">
        <f t="shared" si="15"/>
        <v>10</v>
      </c>
      <c r="H636" s="184"/>
      <c r="I636" s="173"/>
    </row>
    <row r="637" spans="1:9" x14ac:dyDescent="0.35">
      <c r="A637" s="110"/>
      <c r="B637" s="124">
        <v>0</v>
      </c>
      <c r="C637" s="31"/>
      <c r="D637" s="185"/>
      <c r="E637" s="30"/>
      <c r="F637" s="180" t="s">
        <v>9</v>
      </c>
      <c r="G637" s="59">
        <f t="shared" si="15"/>
        <v>0</v>
      </c>
      <c r="H637" s="184"/>
      <c r="I637" s="173"/>
    </row>
    <row r="638" spans="1:9" x14ac:dyDescent="0.35">
      <c r="A638" s="110"/>
      <c r="B638" s="125"/>
      <c r="D638" s="39"/>
      <c r="E638" s="180"/>
      <c r="F638" s="36"/>
      <c r="G638" s="59">
        <f t="shared" si="15"/>
        <v>0</v>
      </c>
      <c r="H638" s="184"/>
      <c r="I638" s="173"/>
    </row>
    <row r="639" spans="1:9" x14ac:dyDescent="0.35">
      <c r="A639" s="127"/>
      <c r="B639" s="128">
        <v>20</v>
      </c>
      <c r="C639" s="31">
        <v>101</v>
      </c>
      <c r="D639" s="185" t="s">
        <v>285</v>
      </c>
      <c r="E639" s="26" t="s">
        <v>7</v>
      </c>
      <c r="F639" s="27" t="s">
        <v>8</v>
      </c>
      <c r="G639" s="59">
        <f t="shared" si="15"/>
        <v>20</v>
      </c>
      <c r="H639" s="184"/>
      <c r="I639" s="173"/>
    </row>
    <row r="640" spans="1:9" x14ac:dyDescent="0.35">
      <c r="A640" s="110"/>
      <c r="B640" s="124">
        <v>0</v>
      </c>
      <c r="C640" s="31"/>
      <c r="D640" s="185"/>
      <c r="E640" s="30"/>
      <c r="F640" s="180" t="s">
        <v>9</v>
      </c>
      <c r="G640" s="59">
        <f t="shared" si="15"/>
        <v>0</v>
      </c>
      <c r="H640" s="184"/>
      <c r="I640" s="173"/>
    </row>
    <row r="641" spans="1:9" x14ac:dyDescent="0.35">
      <c r="A641" s="110"/>
      <c r="B641" s="125"/>
      <c r="D641" s="36" t="s">
        <v>286</v>
      </c>
      <c r="E641" s="180"/>
      <c r="F641" s="36"/>
      <c r="G641" s="59">
        <f t="shared" si="15"/>
        <v>0</v>
      </c>
      <c r="H641" s="184"/>
      <c r="I641" s="173"/>
    </row>
    <row r="642" spans="1:9" x14ac:dyDescent="0.35">
      <c r="A642" s="110"/>
      <c r="B642" s="125"/>
      <c r="C642" s="31"/>
      <c r="D642" s="35" t="s">
        <v>458</v>
      </c>
      <c r="E642" s="180"/>
      <c r="F642" s="36"/>
      <c r="G642" s="59">
        <f t="shared" si="15"/>
        <v>0</v>
      </c>
      <c r="H642" s="184"/>
      <c r="I642" s="173"/>
    </row>
    <row r="643" spans="1:9" x14ac:dyDescent="0.35">
      <c r="A643" s="110"/>
      <c r="B643" s="125"/>
      <c r="C643" s="31"/>
      <c r="D643" s="39"/>
      <c r="E643" s="180"/>
      <c r="F643" s="36"/>
      <c r="G643" s="59">
        <f t="shared" si="15"/>
        <v>0</v>
      </c>
      <c r="H643" s="184"/>
      <c r="I643" s="173"/>
    </row>
    <row r="644" spans="1:9" x14ac:dyDescent="0.35">
      <c r="A644" s="127"/>
      <c r="B644" s="128">
        <v>10</v>
      </c>
      <c r="C644" s="31">
        <v>102</v>
      </c>
      <c r="D644" s="185" t="s">
        <v>287</v>
      </c>
      <c r="E644" s="26" t="s">
        <v>7</v>
      </c>
      <c r="F644" s="27" t="s">
        <v>8</v>
      </c>
      <c r="G644" s="59">
        <f t="shared" si="15"/>
        <v>10</v>
      </c>
      <c r="H644" s="184"/>
      <c r="I644" s="173"/>
    </row>
    <row r="645" spans="1:9" x14ac:dyDescent="0.35">
      <c r="A645" s="110"/>
      <c r="B645" s="124">
        <v>0</v>
      </c>
      <c r="C645" s="31"/>
      <c r="D645" s="185"/>
      <c r="E645" s="30"/>
      <c r="F645" s="180" t="s">
        <v>9</v>
      </c>
      <c r="G645" s="59">
        <f t="shared" si="15"/>
        <v>0</v>
      </c>
      <c r="H645" s="184"/>
      <c r="I645" s="173"/>
    </row>
    <row r="646" spans="1:9" x14ac:dyDescent="0.35">
      <c r="A646" s="110"/>
      <c r="B646" s="125"/>
      <c r="C646" s="31"/>
      <c r="D646" s="36" t="s">
        <v>288</v>
      </c>
      <c r="E646" s="180"/>
      <c r="F646" s="36"/>
      <c r="G646" s="59">
        <f t="shared" si="15"/>
        <v>0</v>
      </c>
      <c r="H646" s="184"/>
      <c r="I646" s="173"/>
    </row>
    <row r="647" spans="1:9" x14ac:dyDescent="0.35">
      <c r="A647" s="110"/>
      <c r="B647" s="125"/>
      <c r="D647" s="35" t="s">
        <v>459</v>
      </c>
      <c r="E647" s="180"/>
      <c r="F647" s="36"/>
      <c r="G647" s="59">
        <f t="shared" si="15"/>
        <v>0</v>
      </c>
      <c r="H647" s="184"/>
      <c r="I647" s="173"/>
    </row>
    <row r="648" spans="1:9" x14ac:dyDescent="0.35">
      <c r="A648" s="110"/>
      <c r="B648" s="125"/>
      <c r="D648" s="39"/>
      <c r="E648" s="180"/>
      <c r="F648" s="36"/>
      <c r="G648" s="59">
        <f t="shared" si="15"/>
        <v>0</v>
      </c>
      <c r="H648" s="184"/>
      <c r="I648" s="173"/>
    </row>
    <row r="649" spans="1:9" ht="14.5" customHeight="1" x14ac:dyDescent="0.35">
      <c r="A649" s="127"/>
      <c r="B649" s="128">
        <v>10</v>
      </c>
      <c r="C649" s="31">
        <v>103</v>
      </c>
      <c r="D649" s="185" t="s">
        <v>289</v>
      </c>
      <c r="E649" s="26"/>
      <c r="F649" s="27" t="s">
        <v>8</v>
      </c>
      <c r="G649" s="59">
        <f t="shared" si="15"/>
        <v>0</v>
      </c>
      <c r="H649" s="184"/>
      <c r="I649" s="173"/>
    </row>
    <row r="650" spans="1:9" x14ac:dyDescent="0.35">
      <c r="A650" s="110"/>
      <c r="B650" s="124">
        <v>0</v>
      </c>
      <c r="C650" s="31"/>
      <c r="D650" s="185"/>
      <c r="E650" s="30" t="s">
        <v>7</v>
      </c>
      <c r="F650" s="180" t="s">
        <v>9</v>
      </c>
      <c r="G650" s="59">
        <f t="shared" si="15"/>
        <v>0</v>
      </c>
      <c r="H650" s="184"/>
      <c r="I650" s="173"/>
    </row>
    <row r="651" spans="1:9" x14ac:dyDescent="0.35">
      <c r="A651" s="110"/>
      <c r="B651" s="125"/>
      <c r="C651" s="31"/>
      <c r="D651" s="36" t="s">
        <v>290</v>
      </c>
      <c r="E651" s="180"/>
      <c r="F651" s="36"/>
      <c r="G651" s="59">
        <f t="shared" si="15"/>
        <v>0</v>
      </c>
      <c r="H651" s="184"/>
      <c r="I651" s="173"/>
    </row>
    <row r="652" spans="1:9" x14ac:dyDescent="0.35">
      <c r="A652" s="110"/>
      <c r="B652" s="125"/>
      <c r="D652" s="35"/>
      <c r="E652" s="180"/>
      <c r="F652" s="36"/>
      <c r="G652" s="59">
        <f t="shared" si="15"/>
        <v>0</v>
      </c>
      <c r="H652" s="184"/>
      <c r="I652" s="173"/>
    </row>
    <row r="653" spans="1:9" x14ac:dyDescent="0.35">
      <c r="A653" s="110"/>
      <c r="B653" s="125"/>
      <c r="D653" s="39"/>
      <c r="E653" s="180"/>
      <c r="F653" s="36"/>
      <c r="G653" s="59">
        <f t="shared" si="15"/>
        <v>0</v>
      </c>
      <c r="H653" s="184"/>
      <c r="I653" s="173"/>
    </row>
    <row r="654" spans="1:9" x14ac:dyDescent="0.35">
      <c r="A654" s="110"/>
      <c r="B654" s="128">
        <v>10</v>
      </c>
      <c r="C654" s="31">
        <v>104</v>
      </c>
      <c r="D654" s="185" t="s">
        <v>291</v>
      </c>
      <c r="E654" s="55" t="s">
        <v>7</v>
      </c>
      <c r="F654" s="24" t="s">
        <v>8</v>
      </c>
      <c r="G654" s="59">
        <f t="shared" si="15"/>
        <v>10</v>
      </c>
      <c r="H654" s="184"/>
      <c r="I654" s="173"/>
    </row>
    <row r="655" spans="1:9" x14ac:dyDescent="0.35">
      <c r="A655" s="110"/>
      <c r="B655" s="124">
        <v>0</v>
      </c>
      <c r="C655" s="31"/>
      <c r="D655" s="185"/>
      <c r="E655" s="55"/>
      <c r="F655" s="24" t="s">
        <v>9</v>
      </c>
      <c r="G655" s="59">
        <f t="shared" si="15"/>
        <v>0</v>
      </c>
      <c r="H655" s="184"/>
      <c r="I655" s="173"/>
    </row>
    <row r="656" spans="1:9" x14ac:dyDescent="0.35">
      <c r="A656" s="110"/>
      <c r="B656" s="125"/>
      <c r="D656" s="36" t="s">
        <v>292</v>
      </c>
      <c r="E656" s="180"/>
      <c r="F656" s="36"/>
      <c r="G656" s="59">
        <f t="shared" si="15"/>
        <v>0</v>
      </c>
      <c r="H656" s="184"/>
      <c r="I656" s="173"/>
    </row>
    <row r="657" spans="1:9" ht="29" x14ac:dyDescent="0.35">
      <c r="A657" s="110"/>
      <c r="B657" s="125"/>
      <c r="C657" s="31"/>
      <c r="D657" s="35" t="s">
        <v>460</v>
      </c>
      <c r="E657" s="180"/>
      <c r="F657" s="36"/>
      <c r="G657" s="59">
        <f t="shared" si="15"/>
        <v>0</v>
      </c>
      <c r="H657" s="184"/>
      <c r="I657" s="173"/>
    </row>
    <row r="658" spans="1:9" x14ac:dyDescent="0.35">
      <c r="A658" s="110"/>
      <c r="B658" s="125"/>
      <c r="C658" s="31"/>
      <c r="D658" s="39"/>
      <c r="E658" s="180"/>
      <c r="F658" s="36"/>
      <c r="G658" s="59">
        <f t="shared" si="15"/>
        <v>0</v>
      </c>
      <c r="H658" s="184"/>
      <c r="I658" s="173"/>
    </row>
    <row r="659" spans="1:9" x14ac:dyDescent="0.35">
      <c r="A659" s="110"/>
      <c r="B659" s="128">
        <v>20</v>
      </c>
      <c r="C659" s="31" t="s">
        <v>293</v>
      </c>
      <c r="D659" s="185" t="s">
        <v>294</v>
      </c>
      <c r="E659" s="55"/>
      <c r="F659" s="24" t="s">
        <v>8</v>
      </c>
      <c r="G659" s="59">
        <f t="shared" si="15"/>
        <v>0</v>
      </c>
      <c r="H659" s="184"/>
      <c r="I659" s="173"/>
    </row>
    <row r="660" spans="1:9" x14ac:dyDescent="0.35">
      <c r="A660" s="110"/>
      <c r="B660" s="124">
        <v>0</v>
      </c>
      <c r="C660" s="31"/>
      <c r="D660" s="185"/>
      <c r="E660" s="55" t="s">
        <v>7</v>
      </c>
      <c r="F660" s="24" t="s">
        <v>9</v>
      </c>
      <c r="G660" s="59">
        <f t="shared" si="15"/>
        <v>0</v>
      </c>
      <c r="H660" s="184"/>
      <c r="I660" s="173"/>
    </row>
    <row r="661" spans="1:9" x14ac:dyDescent="0.35">
      <c r="A661" s="110"/>
      <c r="B661" s="125"/>
      <c r="C661" s="31"/>
      <c r="D661" s="36" t="s">
        <v>295</v>
      </c>
      <c r="E661" s="180"/>
      <c r="F661" s="36"/>
      <c r="G661" s="59">
        <f t="shared" si="15"/>
        <v>0</v>
      </c>
      <c r="H661" s="184"/>
      <c r="I661" s="173"/>
    </row>
    <row r="662" spans="1:9" x14ac:dyDescent="0.35">
      <c r="A662" s="110"/>
      <c r="B662" s="125"/>
      <c r="D662" s="35" t="str">
        <f>[1]Extra!$B$2</f>
        <v>Please fill your answer here.</v>
      </c>
      <c r="E662" s="180"/>
      <c r="F662" s="36"/>
      <c r="G662" s="59">
        <f t="shared" si="15"/>
        <v>0</v>
      </c>
      <c r="H662" s="184"/>
      <c r="I662" s="173"/>
    </row>
    <row r="663" spans="1:9" x14ac:dyDescent="0.35">
      <c r="A663" s="110"/>
      <c r="B663" s="125"/>
      <c r="D663" s="126"/>
      <c r="E663" s="180"/>
      <c r="F663" s="36"/>
      <c r="G663" s="59">
        <f t="shared" si="15"/>
        <v>0</v>
      </c>
      <c r="H663" s="184"/>
      <c r="I663" s="173"/>
    </row>
    <row r="664" spans="1:9" x14ac:dyDescent="0.35">
      <c r="A664" s="127"/>
      <c r="B664" s="128">
        <v>10</v>
      </c>
      <c r="C664" s="138" t="s">
        <v>296</v>
      </c>
      <c r="D664" s="185" t="s">
        <v>297</v>
      </c>
      <c r="E664" s="26"/>
      <c r="F664" s="27" t="s">
        <v>298</v>
      </c>
      <c r="G664" s="59">
        <f t="shared" si="15"/>
        <v>0</v>
      </c>
      <c r="H664" s="184"/>
      <c r="I664" s="173"/>
    </row>
    <row r="665" spans="1:9" x14ac:dyDescent="0.35">
      <c r="A665" s="127"/>
      <c r="B665" s="128">
        <v>7</v>
      </c>
      <c r="C665" s="31"/>
      <c r="D665" s="185"/>
      <c r="E665" s="26"/>
      <c r="F665" s="27" t="s">
        <v>299</v>
      </c>
      <c r="G665" s="59">
        <f t="shared" si="15"/>
        <v>0</v>
      </c>
      <c r="H665" s="184"/>
      <c r="I665" s="173"/>
    </row>
    <row r="666" spans="1:9" x14ac:dyDescent="0.35">
      <c r="A666" s="127"/>
      <c r="B666" s="128">
        <v>4</v>
      </c>
      <c r="C666" s="31"/>
      <c r="D666" s="185"/>
      <c r="E666" s="26"/>
      <c r="F666" s="27" t="s">
        <v>300</v>
      </c>
      <c r="G666" s="59">
        <f t="shared" si="15"/>
        <v>0</v>
      </c>
      <c r="H666" s="184"/>
      <c r="I666" s="173"/>
    </row>
    <row r="667" spans="1:9" x14ac:dyDescent="0.35">
      <c r="A667" s="110"/>
      <c r="B667" s="124">
        <v>1</v>
      </c>
      <c r="C667" s="31"/>
      <c r="D667" s="185"/>
      <c r="E667" s="30"/>
      <c r="F667" s="180" t="s">
        <v>301</v>
      </c>
      <c r="G667" s="59">
        <f t="shared" si="15"/>
        <v>0</v>
      </c>
      <c r="H667" s="184"/>
      <c r="I667" s="173"/>
    </row>
    <row r="668" spans="1:9" x14ac:dyDescent="0.35">
      <c r="A668" s="110"/>
      <c r="B668" s="125"/>
      <c r="D668" s="39"/>
      <c r="E668" s="180"/>
      <c r="F668" s="36"/>
      <c r="G668" s="59">
        <f t="shared" si="15"/>
        <v>0</v>
      </c>
      <c r="H668" s="184"/>
      <c r="I668" s="173"/>
    </row>
    <row r="669" spans="1:9" ht="14.5" customHeight="1" x14ac:dyDescent="0.35">
      <c r="A669" s="110"/>
      <c r="B669" s="128">
        <v>20</v>
      </c>
      <c r="C669" s="31" t="s">
        <v>302</v>
      </c>
      <c r="D669" s="185" t="s">
        <v>303</v>
      </c>
      <c r="E669" s="55"/>
      <c r="F669" s="24" t="s">
        <v>8</v>
      </c>
      <c r="G669" s="59">
        <f t="shared" si="15"/>
        <v>0</v>
      </c>
      <c r="H669" s="184"/>
      <c r="I669" s="173"/>
    </row>
    <row r="670" spans="1:9" x14ac:dyDescent="0.35">
      <c r="A670" s="110"/>
      <c r="B670" s="128">
        <v>0</v>
      </c>
      <c r="C670" s="31"/>
      <c r="D670" s="185"/>
      <c r="E670" s="55" t="s">
        <v>7</v>
      </c>
      <c r="F670" s="24" t="s">
        <v>9</v>
      </c>
      <c r="G670" s="59">
        <f t="shared" si="15"/>
        <v>0</v>
      </c>
      <c r="H670" s="184"/>
      <c r="I670" s="173"/>
    </row>
    <row r="671" spans="1:9" x14ac:dyDescent="0.35">
      <c r="A671" s="110"/>
      <c r="B671" s="125"/>
      <c r="D671" s="36" t="s">
        <v>197</v>
      </c>
      <c r="E671" s="180"/>
      <c r="F671" s="36"/>
      <c r="G671" s="59">
        <f t="shared" si="15"/>
        <v>0</v>
      </c>
      <c r="H671" s="184"/>
      <c r="I671" s="173"/>
    </row>
    <row r="672" spans="1:9" x14ac:dyDescent="0.35">
      <c r="A672" s="110"/>
      <c r="B672" s="125"/>
      <c r="C672" s="31"/>
      <c r="D672" s="35" t="str">
        <f>[1]Extra!$B$2</f>
        <v>Please fill your answer here.</v>
      </c>
      <c r="E672" s="180"/>
      <c r="F672" s="36"/>
      <c r="G672" s="59">
        <f t="shared" si="15"/>
        <v>0</v>
      </c>
      <c r="H672" s="184"/>
      <c r="I672" s="173"/>
    </row>
    <row r="673" spans="1:9" x14ac:dyDescent="0.35">
      <c r="A673" s="110"/>
      <c r="B673" s="125"/>
      <c r="C673" s="31"/>
      <c r="D673" s="39"/>
      <c r="E673" s="180"/>
      <c r="F673" s="36"/>
      <c r="G673" s="59">
        <f t="shared" si="15"/>
        <v>0</v>
      </c>
      <c r="H673" s="184"/>
      <c r="I673" s="173"/>
    </row>
    <row r="674" spans="1:9" x14ac:dyDescent="0.35">
      <c r="A674" s="110"/>
      <c r="B674" s="125"/>
      <c r="D674" s="131"/>
      <c r="E674" s="180"/>
      <c r="F674" s="36"/>
      <c r="G674" s="59">
        <f t="shared" si="15"/>
        <v>0</v>
      </c>
      <c r="H674" s="184"/>
      <c r="I674" s="173"/>
    </row>
    <row r="675" spans="1:9" ht="14.5" customHeight="1" x14ac:dyDescent="0.35">
      <c r="A675" s="110"/>
      <c r="B675" s="128">
        <v>20</v>
      </c>
      <c r="C675" s="31" t="s">
        <v>304</v>
      </c>
      <c r="D675" s="185" t="s">
        <v>305</v>
      </c>
      <c r="E675" s="55"/>
      <c r="F675" s="24" t="s">
        <v>8</v>
      </c>
      <c r="G675" s="59">
        <f t="shared" si="15"/>
        <v>0</v>
      </c>
      <c r="H675" s="184"/>
      <c r="I675" s="173"/>
    </row>
    <row r="676" spans="1:9" x14ac:dyDescent="0.35">
      <c r="A676" s="110"/>
      <c r="B676" s="128">
        <v>0</v>
      </c>
      <c r="C676" s="31"/>
      <c r="D676" s="185"/>
      <c r="E676" s="55" t="s">
        <v>7</v>
      </c>
      <c r="F676" s="24" t="s">
        <v>9</v>
      </c>
      <c r="G676" s="59">
        <f t="shared" si="15"/>
        <v>0</v>
      </c>
      <c r="H676" s="184"/>
      <c r="I676" s="173"/>
    </row>
    <row r="677" spans="1:9" x14ac:dyDescent="0.35">
      <c r="A677" s="110"/>
      <c r="B677" s="125"/>
      <c r="D677" s="36" t="s">
        <v>306</v>
      </c>
      <c r="E677" s="180"/>
      <c r="F677" s="36"/>
      <c r="G677" s="59">
        <f t="shared" si="15"/>
        <v>0</v>
      </c>
      <c r="H677" s="184"/>
      <c r="I677" s="173"/>
    </row>
    <row r="678" spans="1:9" x14ac:dyDescent="0.35">
      <c r="A678" s="110"/>
      <c r="B678" s="125"/>
      <c r="C678" s="31"/>
      <c r="D678" s="35" t="str">
        <f>[1]Extra!$B$2</f>
        <v>Please fill your answer here.</v>
      </c>
      <c r="E678" s="180"/>
      <c r="F678" s="36"/>
      <c r="G678" s="59">
        <f t="shared" si="15"/>
        <v>0</v>
      </c>
      <c r="H678" s="184"/>
      <c r="I678" s="173"/>
    </row>
    <row r="679" spans="1:9" x14ac:dyDescent="0.35">
      <c r="A679" s="110"/>
      <c r="B679" s="125"/>
      <c r="D679" s="39"/>
      <c r="E679" s="180"/>
      <c r="F679" s="36"/>
      <c r="G679" s="139"/>
      <c r="H679" s="36"/>
      <c r="I679" s="36"/>
    </row>
    <row r="680" spans="1:9" x14ac:dyDescent="0.35">
      <c r="A680" s="110"/>
      <c r="B680" s="140"/>
      <c r="C680" s="140"/>
      <c r="D680" s="140" t="s">
        <v>307</v>
      </c>
      <c r="E680" s="140"/>
      <c r="F680" s="140"/>
      <c r="G680" s="141"/>
      <c r="H680" s="193"/>
      <c r="I680" s="140"/>
    </row>
    <row r="681" spans="1:9" x14ac:dyDescent="0.35">
      <c r="A681" s="68"/>
      <c r="B681" s="142"/>
      <c r="C681" s="69"/>
      <c r="D681" s="70" t="str">
        <f>IF(COUNTIF(I410:I680,[1]Extra!$B$3)&gt;=1,[1]Extra!$B$15,[1]Extra!$B$16)</f>
        <v>Dimension 3: Portal is completed</v>
      </c>
      <c r="E681" s="69"/>
      <c r="F681" s="68"/>
      <c r="G681" s="71"/>
      <c r="H681" s="68"/>
      <c r="I681" s="68"/>
    </row>
    <row r="683" spans="1:9" ht="26" x14ac:dyDescent="0.35">
      <c r="A683" s="143"/>
      <c r="B683" s="144">
        <f>B686+B712+B767+B832</f>
        <v>650</v>
      </c>
      <c r="C683" s="145"/>
      <c r="D683" s="146" t="s">
        <v>308</v>
      </c>
      <c r="E683" s="146"/>
      <c r="F683" s="146"/>
      <c r="G683" s="147">
        <f>SUM(G686,G712,G767,G832)</f>
        <v>456</v>
      </c>
      <c r="H683" s="146"/>
      <c r="I683" s="144"/>
    </row>
    <row r="684" spans="1:9" ht="101.5" x14ac:dyDescent="0.35">
      <c r="A684" s="148"/>
      <c r="B684" s="111"/>
      <c r="D684" s="11" t="s">
        <v>309</v>
      </c>
      <c r="I684" s="111"/>
    </row>
    <row r="685" spans="1:9" x14ac:dyDescent="0.35">
      <c r="A685" s="148"/>
      <c r="B685" s="149"/>
      <c r="C685" s="150"/>
      <c r="D685" s="151" t="s">
        <v>3</v>
      </c>
      <c r="E685" s="152"/>
      <c r="F685" s="151" t="s">
        <v>4</v>
      </c>
      <c r="G685" s="153"/>
      <c r="H685" s="151"/>
      <c r="I685" s="149"/>
    </row>
    <row r="686" spans="1:9" ht="15.5" x14ac:dyDescent="0.35">
      <c r="A686" s="148"/>
      <c r="B686" s="154">
        <f>B687+B692+B699+B706</f>
        <v>150</v>
      </c>
      <c r="C686" s="155"/>
      <c r="D686" s="156" t="s">
        <v>310</v>
      </c>
      <c r="E686" s="157"/>
      <c r="F686" s="158"/>
      <c r="G686" s="159">
        <f>SUM(G687:G710)</f>
        <v>85</v>
      </c>
      <c r="H686" s="158"/>
      <c r="I686" s="154"/>
    </row>
    <row r="687" spans="1:9" x14ac:dyDescent="0.35">
      <c r="A687" s="161"/>
      <c r="B687" s="124">
        <v>20</v>
      </c>
      <c r="C687" s="31">
        <v>107</v>
      </c>
      <c r="D687" s="185" t="s">
        <v>311</v>
      </c>
      <c r="E687" s="30"/>
      <c r="F687" s="180" t="s">
        <v>8</v>
      </c>
      <c r="G687" s="59">
        <f t="shared" ref="G687:G710" si="16">IF(E687="x",$B687,0)</f>
        <v>0</v>
      </c>
      <c r="H687" s="184"/>
      <c r="I687" s="124"/>
    </row>
    <row r="688" spans="1:9" x14ac:dyDescent="0.35">
      <c r="A688" s="161"/>
      <c r="B688" s="124">
        <v>0</v>
      </c>
      <c r="C688" s="31"/>
      <c r="D688" s="185"/>
      <c r="E688" s="30" t="s">
        <v>7</v>
      </c>
      <c r="F688" s="180" t="s">
        <v>9</v>
      </c>
      <c r="G688" s="59">
        <f t="shared" si="16"/>
        <v>0</v>
      </c>
      <c r="H688" s="184"/>
      <c r="I688" s="124"/>
    </row>
    <row r="689" spans="1:9" x14ac:dyDescent="0.35">
      <c r="A689" s="161"/>
      <c r="B689" s="124"/>
      <c r="C689" s="31"/>
      <c r="D689" s="132" t="s">
        <v>312</v>
      </c>
      <c r="E689" s="180"/>
      <c r="F689" s="180"/>
      <c r="G689" s="59">
        <f t="shared" si="16"/>
        <v>0</v>
      </c>
      <c r="H689" s="184"/>
      <c r="I689" s="124"/>
    </row>
    <row r="690" spans="1:9" x14ac:dyDescent="0.35">
      <c r="A690" s="148"/>
      <c r="B690" s="124"/>
      <c r="D690" s="35" t="str">
        <f>[1]Extra!$B$2</f>
        <v>Please fill your answer here.</v>
      </c>
      <c r="E690" s="180"/>
      <c r="F690" s="180"/>
      <c r="G690" s="59">
        <f t="shared" si="16"/>
        <v>0</v>
      </c>
      <c r="H690" s="184"/>
      <c r="I690" s="124"/>
    </row>
    <row r="691" spans="1:9" x14ac:dyDescent="0.35">
      <c r="A691" s="148"/>
      <c r="B691" s="124"/>
      <c r="D691" s="36"/>
      <c r="E691" s="180"/>
      <c r="F691" s="180"/>
      <c r="G691" s="59">
        <f t="shared" si="16"/>
        <v>0</v>
      </c>
      <c r="H691" s="184"/>
      <c r="I691" s="124"/>
    </row>
    <row r="692" spans="1:9" ht="14.5" customHeight="1" x14ac:dyDescent="0.35">
      <c r="A692" s="148"/>
      <c r="B692" s="162">
        <v>20</v>
      </c>
      <c r="C692" s="12">
        <v>108</v>
      </c>
      <c r="D692" s="185" t="s">
        <v>313</v>
      </c>
      <c r="E692" s="55"/>
      <c r="F692" s="163">
        <v>1</v>
      </c>
      <c r="G692" s="59">
        <f t="shared" si="16"/>
        <v>0</v>
      </c>
      <c r="H692" s="184"/>
      <c r="I692" s="124"/>
    </row>
    <row r="693" spans="1:9" x14ac:dyDescent="0.35">
      <c r="A693" s="148"/>
      <c r="B693" s="164">
        <v>17</v>
      </c>
      <c r="D693" s="185"/>
      <c r="E693" s="55"/>
      <c r="F693" s="24" t="s">
        <v>314</v>
      </c>
      <c r="G693" s="59">
        <f t="shared" si="16"/>
        <v>0</v>
      </c>
      <c r="H693" s="184"/>
      <c r="I693" s="124"/>
    </row>
    <row r="694" spans="1:9" x14ac:dyDescent="0.35">
      <c r="A694" s="148"/>
      <c r="B694" s="164">
        <v>14</v>
      </c>
      <c r="D694" s="185"/>
      <c r="E694" s="55"/>
      <c r="F694" s="24" t="s">
        <v>315</v>
      </c>
      <c r="G694" s="59">
        <f t="shared" si="16"/>
        <v>0</v>
      </c>
      <c r="H694" s="184"/>
      <c r="I694" s="124"/>
    </row>
    <row r="695" spans="1:9" x14ac:dyDescent="0.35">
      <c r="A695" s="148"/>
      <c r="B695" s="164">
        <v>11</v>
      </c>
      <c r="D695" s="185"/>
      <c r="E695" s="55"/>
      <c r="F695" s="24" t="s">
        <v>316</v>
      </c>
      <c r="G695" s="59">
        <f t="shared" si="16"/>
        <v>0</v>
      </c>
      <c r="H695" s="184"/>
      <c r="I695" s="124"/>
    </row>
    <row r="696" spans="1:9" x14ac:dyDescent="0.35">
      <c r="A696" s="148"/>
      <c r="B696" s="164">
        <v>8</v>
      </c>
      <c r="D696" s="185"/>
      <c r="E696" s="55"/>
      <c r="F696" s="24" t="s">
        <v>317</v>
      </c>
      <c r="G696" s="59">
        <f t="shared" si="16"/>
        <v>0</v>
      </c>
      <c r="H696" s="184"/>
      <c r="I696" s="124"/>
    </row>
    <row r="697" spans="1:9" x14ac:dyDescent="0.35">
      <c r="A697" s="148"/>
      <c r="B697" s="164">
        <v>0</v>
      </c>
      <c r="D697" s="185"/>
      <c r="E697" s="55" t="s">
        <v>7</v>
      </c>
      <c r="F697" s="24" t="s">
        <v>318</v>
      </c>
      <c r="G697" s="59">
        <f t="shared" si="16"/>
        <v>0</v>
      </c>
      <c r="H697" s="184"/>
      <c r="I697" s="124"/>
    </row>
    <row r="698" spans="1:9" x14ac:dyDescent="0.35">
      <c r="A698" s="148"/>
      <c r="B698" s="124"/>
      <c r="D698" s="39"/>
      <c r="E698" s="180"/>
      <c r="F698" s="180"/>
      <c r="G698" s="59">
        <f t="shared" si="16"/>
        <v>0</v>
      </c>
      <c r="H698" s="184"/>
      <c r="I698" s="124"/>
    </row>
    <row r="699" spans="1:9" ht="14.5" customHeight="1" x14ac:dyDescent="0.35">
      <c r="A699" s="148"/>
      <c r="B699" s="162">
        <v>60</v>
      </c>
      <c r="C699" s="12">
        <v>109</v>
      </c>
      <c r="D699" s="185" t="s">
        <v>319</v>
      </c>
      <c r="E699" s="55" t="s">
        <v>7</v>
      </c>
      <c r="F699" s="24" t="s">
        <v>320</v>
      </c>
      <c r="G699" s="59">
        <f t="shared" si="16"/>
        <v>60</v>
      </c>
      <c r="H699" s="184"/>
      <c r="I699" s="124"/>
    </row>
    <row r="700" spans="1:9" x14ac:dyDescent="0.35">
      <c r="A700" s="148"/>
      <c r="B700" s="164">
        <v>40</v>
      </c>
      <c r="D700" s="185"/>
      <c r="E700" s="55"/>
      <c r="F700" s="24" t="s">
        <v>321</v>
      </c>
      <c r="G700" s="59">
        <f t="shared" si="16"/>
        <v>0</v>
      </c>
      <c r="H700" s="184"/>
      <c r="I700" s="124"/>
    </row>
    <row r="701" spans="1:9" x14ac:dyDescent="0.35">
      <c r="A701" s="148"/>
      <c r="B701" s="164">
        <v>10</v>
      </c>
      <c r="D701" s="185"/>
      <c r="E701" s="55"/>
      <c r="F701" s="24" t="s">
        <v>322</v>
      </c>
      <c r="G701" s="59">
        <f t="shared" si="16"/>
        <v>0</v>
      </c>
      <c r="H701" s="184"/>
      <c r="I701" s="124"/>
    </row>
    <row r="702" spans="1:9" x14ac:dyDescent="0.35">
      <c r="A702" s="148"/>
      <c r="B702" s="164">
        <v>0</v>
      </c>
      <c r="D702" s="185"/>
      <c r="E702" s="55"/>
      <c r="F702" s="24" t="s">
        <v>323</v>
      </c>
      <c r="G702" s="59">
        <f t="shared" si="16"/>
        <v>0</v>
      </c>
      <c r="H702" s="184"/>
      <c r="I702" s="124"/>
    </row>
    <row r="703" spans="1:9" x14ac:dyDescent="0.35">
      <c r="A703" s="161"/>
      <c r="B703" s="124"/>
      <c r="C703" s="31"/>
      <c r="D703" s="132" t="s">
        <v>324</v>
      </c>
      <c r="E703" s="180"/>
      <c r="F703" s="180"/>
      <c r="G703" s="59">
        <f t="shared" si="16"/>
        <v>0</v>
      </c>
      <c r="H703" s="184"/>
      <c r="I703" s="124"/>
    </row>
    <row r="704" spans="1:9" ht="29" x14ac:dyDescent="0.35">
      <c r="A704" s="148"/>
      <c r="B704" s="124"/>
      <c r="D704" s="35"/>
      <c r="E704" s="180"/>
      <c r="F704" s="180"/>
      <c r="G704" s="59">
        <f t="shared" si="16"/>
        <v>0</v>
      </c>
      <c r="H704" s="92" t="s">
        <v>398</v>
      </c>
      <c r="I704" s="175"/>
    </row>
    <row r="705" spans="1:9" x14ac:dyDescent="0.35">
      <c r="A705" s="148"/>
      <c r="B705" s="124"/>
      <c r="D705" s="39"/>
      <c r="E705" s="180"/>
      <c r="F705" s="180"/>
      <c r="G705" s="59">
        <f t="shared" si="16"/>
        <v>0</v>
      </c>
      <c r="H705" s="184"/>
      <c r="I705" s="124"/>
    </row>
    <row r="706" spans="1:9" ht="14.5" customHeight="1" x14ac:dyDescent="0.35">
      <c r="A706" s="148"/>
      <c r="B706" s="162">
        <v>50</v>
      </c>
      <c r="C706" s="12">
        <v>110</v>
      </c>
      <c r="D706" s="185" t="s">
        <v>325</v>
      </c>
      <c r="E706" s="55"/>
      <c r="F706" s="24" t="s">
        <v>112</v>
      </c>
      <c r="G706" s="59">
        <f t="shared" si="16"/>
        <v>0</v>
      </c>
      <c r="H706" s="184"/>
      <c r="I706" s="124"/>
    </row>
    <row r="707" spans="1:9" x14ac:dyDescent="0.35">
      <c r="A707" s="148"/>
      <c r="B707" s="164">
        <v>40</v>
      </c>
      <c r="D707" s="185"/>
      <c r="E707" s="55"/>
      <c r="F707" s="24" t="s">
        <v>113</v>
      </c>
      <c r="G707" s="59">
        <f t="shared" si="16"/>
        <v>0</v>
      </c>
      <c r="H707" s="184"/>
      <c r="I707" s="124"/>
    </row>
    <row r="708" spans="1:9" x14ac:dyDescent="0.35">
      <c r="A708" s="148"/>
      <c r="B708" s="164">
        <v>25</v>
      </c>
      <c r="D708" s="185"/>
      <c r="E708" s="55" t="s">
        <v>396</v>
      </c>
      <c r="F708" s="24" t="s">
        <v>114</v>
      </c>
      <c r="G708" s="59">
        <f t="shared" si="16"/>
        <v>25</v>
      </c>
      <c r="H708" s="184"/>
      <c r="I708" s="124"/>
    </row>
    <row r="709" spans="1:9" x14ac:dyDescent="0.35">
      <c r="A709" s="148"/>
      <c r="B709" s="164">
        <v>10</v>
      </c>
      <c r="D709" s="185"/>
      <c r="E709" s="55"/>
      <c r="F709" s="24" t="s">
        <v>115</v>
      </c>
      <c r="G709" s="59">
        <f t="shared" si="16"/>
        <v>0</v>
      </c>
      <c r="H709" s="184"/>
      <c r="I709" s="124"/>
    </row>
    <row r="710" spans="1:9" x14ac:dyDescent="0.35">
      <c r="A710" s="148"/>
      <c r="B710" s="164">
        <v>0</v>
      </c>
      <c r="D710" s="185"/>
      <c r="E710" s="55"/>
      <c r="F710" s="24" t="s">
        <v>116</v>
      </c>
      <c r="G710" s="59">
        <f t="shared" si="16"/>
        <v>0</v>
      </c>
      <c r="H710" s="184"/>
      <c r="I710" s="124"/>
    </row>
    <row r="711" spans="1:9" x14ac:dyDescent="0.35">
      <c r="A711" s="148"/>
      <c r="B711" s="124"/>
      <c r="D711" s="39"/>
      <c r="E711" s="180"/>
      <c r="F711" s="180"/>
      <c r="G711" s="59"/>
      <c r="H711" s="184"/>
      <c r="I711" s="124"/>
    </row>
    <row r="712" spans="1:9" ht="15.5" x14ac:dyDescent="0.35">
      <c r="A712" s="148"/>
      <c r="B712" s="160">
        <f>B713+B718+B723+B728+B734+B741+B748+B753+B758+B763</f>
        <v>160</v>
      </c>
      <c r="C712" s="155"/>
      <c r="D712" s="156" t="s">
        <v>326</v>
      </c>
      <c r="E712" s="157"/>
      <c r="F712" s="157"/>
      <c r="G712" s="165">
        <f>SUM(G713:G766)</f>
        <v>145</v>
      </c>
      <c r="H712" s="157"/>
      <c r="I712" s="160"/>
    </row>
    <row r="713" spans="1:9" x14ac:dyDescent="0.35">
      <c r="A713" s="161"/>
      <c r="B713" s="124">
        <v>20</v>
      </c>
      <c r="C713" s="31" t="s">
        <v>327</v>
      </c>
      <c r="D713" s="185" t="s">
        <v>328</v>
      </c>
      <c r="E713" s="30" t="s">
        <v>7</v>
      </c>
      <c r="F713" s="180" t="s">
        <v>8</v>
      </c>
      <c r="G713" s="59">
        <f t="shared" ref="G713:G766" si="17">IF(E713="x",$B713,0)</f>
        <v>20</v>
      </c>
      <c r="H713" s="184"/>
      <c r="I713" s="124"/>
    </row>
    <row r="714" spans="1:9" x14ac:dyDescent="0.35">
      <c r="A714" s="161"/>
      <c r="B714" s="124">
        <v>0</v>
      </c>
      <c r="C714" s="31"/>
      <c r="D714" s="185"/>
      <c r="E714" s="30"/>
      <c r="F714" s="180" t="s">
        <v>18</v>
      </c>
      <c r="G714" s="59">
        <f t="shared" si="17"/>
        <v>0</v>
      </c>
      <c r="H714" s="184"/>
      <c r="I714" s="124"/>
    </row>
    <row r="715" spans="1:9" ht="29" x14ac:dyDescent="0.35">
      <c r="A715" s="148"/>
      <c r="B715" s="124"/>
      <c r="D715" s="36" t="s">
        <v>329</v>
      </c>
      <c r="E715" s="180"/>
      <c r="F715" s="180"/>
      <c r="G715" s="59">
        <f t="shared" si="17"/>
        <v>0</v>
      </c>
      <c r="H715" s="184"/>
      <c r="I715" s="124"/>
    </row>
    <row r="716" spans="1:9" x14ac:dyDescent="0.35">
      <c r="A716" s="161"/>
      <c r="B716" s="124"/>
      <c r="C716" s="31"/>
      <c r="D716" s="35" t="s">
        <v>461</v>
      </c>
      <c r="E716" s="180"/>
      <c r="F716" s="180"/>
      <c r="G716" s="59">
        <f t="shared" si="17"/>
        <v>0</v>
      </c>
      <c r="H716" s="184"/>
      <c r="I716" s="124"/>
    </row>
    <row r="717" spans="1:9" x14ac:dyDescent="0.35">
      <c r="A717" s="161"/>
      <c r="B717" s="124"/>
      <c r="C717" s="31"/>
      <c r="D717" s="36"/>
      <c r="E717" s="180"/>
      <c r="F717" s="180"/>
      <c r="G717" s="59">
        <f t="shared" si="17"/>
        <v>0</v>
      </c>
      <c r="H717" s="184"/>
      <c r="I717" s="124"/>
    </row>
    <row r="718" spans="1:9" x14ac:dyDescent="0.35">
      <c r="A718" s="161"/>
      <c r="B718" s="124">
        <v>10</v>
      </c>
      <c r="C718" s="31" t="s">
        <v>330</v>
      </c>
      <c r="D718" s="185" t="s">
        <v>331</v>
      </c>
      <c r="E718" s="30" t="s">
        <v>7</v>
      </c>
      <c r="F718" s="180" t="s">
        <v>8</v>
      </c>
      <c r="G718" s="59">
        <f t="shared" si="17"/>
        <v>10</v>
      </c>
      <c r="H718" s="184"/>
      <c r="I718" s="124"/>
    </row>
    <row r="719" spans="1:9" x14ac:dyDescent="0.35">
      <c r="A719" s="161"/>
      <c r="B719" s="124">
        <v>0</v>
      </c>
      <c r="C719" s="31"/>
      <c r="D719" s="185"/>
      <c r="E719" s="30"/>
      <c r="F719" s="180" t="s">
        <v>9</v>
      </c>
      <c r="G719" s="59">
        <f t="shared" si="17"/>
        <v>0</v>
      </c>
      <c r="H719" s="184"/>
      <c r="I719" s="124"/>
    </row>
    <row r="720" spans="1:9" ht="29" x14ac:dyDescent="0.35">
      <c r="A720" s="161"/>
      <c r="B720" s="124"/>
      <c r="C720" s="31"/>
      <c r="D720" s="36" t="s">
        <v>332</v>
      </c>
      <c r="E720" s="180"/>
      <c r="F720" s="180"/>
      <c r="G720" s="59">
        <f t="shared" si="17"/>
        <v>0</v>
      </c>
      <c r="H720" s="184"/>
      <c r="I720" s="124"/>
    </row>
    <row r="721" spans="1:9" x14ac:dyDescent="0.35">
      <c r="A721" s="148"/>
      <c r="B721" s="124"/>
      <c r="D721" s="35" t="s">
        <v>462</v>
      </c>
      <c r="E721" s="180"/>
      <c r="F721" s="180"/>
      <c r="G721" s="59">
        <f t="shared" si="17"/>
        <v>0</v>
      </c>
      <c r="H721" s="184"/>
      <c r="I721" s="124"/>
    </row>
    <row r="722" spans="1:9" x14ac:dyDescent="0.35">
      <c r="A722" s="148"/>
      <c r="B722" s="124"/>
      <c r="D722" s="36"/>
      <c r="E722" s="180"/>
      <c r="F722" s="180"/>
      <c r="G722" s="59">
        <f t="shared" si="17"/>
        <v>0</v>
      </c>
      <c r="H722" s="184"/>
      <c r="I722" s="124"/>
    </row>
    <row r="723" spans="1:9" ht="14.5" customHeight="1" x14ac:dyDescent="0.35">
      <c r="A723" s="161"/>
      <c r="B723" s="124">
        <v>20</v>
      </c>
      <c r="C723" s="31">
        <v>112</v>
      </c>
      <c r="D723" s="185" t="s">
        <v>333</v>
      </c>
      <c r="E723" s="30" t="s">
        <v>7</v>
      </c>
      <c r="F723" s="180" t="s">
        <v>8</v>
      </c>
      <c r="G723" s="59">
        <f t="shared" si="17"/>
        <v>20</v>
      </c>
      <c r="H723" s="184"/>
      <c r="I723" s="124"/>
    </row>
    <row r="724" spans="1:9" x14ac:dyDescent="0.35">
      <c r="A724" s="161"/>
      <c r="B724" s="124">
        <v>0</v>
      </c>
      <c r="C724" s="31"/>
      <c r="D724" s="185"/>
      <c r="E724" s="30"/>
      <c r="F724" s="180" t="s">
        <v>18</v>
      </c>
      <c r="G724" s="59">
        <f t="shared" si="17"/>
        <v>0</v>
      </c>
      <c r="H724" s="184"/>
      <c r="I724" s="124"/>
    </row>
    <row r="725" spans="1:9" x14ac:dyDescent="0.35">
      <c r="A725" s="148"/>
      <c r="B725" s="124"/>
      <c r="D725" s="36" t="s">
        <v>334</v>
      </c>
      <c r="E725" s="180"/>
      <c r="F725" s="180"/>
      <c r="G725" s="59">
        <f t="shared" si="17"/>
        <v>0</v>
      </c>
      <c r="H725" s="184"/>
      <c r="I725" s="124"/>
    </row>
    <row r="726" spans="1:9" ht="29" x14ac:dyDescent="0.35">
      <c r="A726" s="161"/>
      <c r="B726" s="124"/>
      <c r="C726" s="31"/>
      <c r="D726" s="35" t="s">
        <v>463</v>
      </c>
      <c r="E726" s="180"/>
      <c r="F726" s="180"/>
      <c r="G726" s="59">
        <f t="shared" si="17"/>
        <v>0</v>
      </c>
      <c r="H726" s="184"/>
      <c r="I726" s="124"/>
    </row>
    <row r="727" spans="1:9" x14ac:dyDescent="0.35">
      <c r="A727" s="161"/>
      <c r="B727" s="124"/>
      <c r="C727" s="31"/>
      <c r="D727" s="36"/>
      <c r="E727" s="180"/>
      <c r="F727" s="180"/>
      <c r="G727" s="59">
        <f t="shared" si="17"/>
        <v>0</v>
      </c>
      <c r="H727" s="184"/>
      <c r="I727" s="124"/>
    </row>
    <row r="728" spans="1:9" ht="14.5" customHeight="1" x14ac:dyDescent="0.35">
      <c r="A728" s="148"/>
      <c r="B728" s="124">
        <v>10</v>
      </c>
      <c r="C728" s="31">
        <v>113</v>
      </c>
      <c r="D728" s="185" t="s">
        <v>335</v>
      </c>
      <c r="E728" s="30"/>
      <c r="F728" s="180" t="s">
        <v>8</v>
      </c>
      <c r="G728" s="59">
        <f t="shared" si="17"/>
        <v>0</v>
      </c>
      <c r="H728" s="184"/>
      <c r="I728" s="124"/>
    </row>
    <row r="729" spans="1:9" x14ac:dyDescent="0.35">
      <c r="A729" s="148"/>
      <c r="B729" s="124">
        <v>0</v>
      </c>
      <c r="C729" s="31"/>
      <c r="D729" s="185"/>
      <c r="E729" s="30" t="s">
        <v>7</v>
      </c>
      <c r="F729" s="180" t="s">
        <v>9</v>
      </c>
      <c r="G729" s="59">
        <f t="shared" si="17"/>
        <v>0</v>
      </c>
      <c r="H729" s="184"/>
      <c r="I729" s="124"/>
    </row>
    <row r="730" spans="1:9" x14ac:dyDescent="0.35">
      <c r="A730" s="148"/>
      <c r="B730" s="124">
        <v>10</v>
      </c>
      <c r="C730" s="31"/>
      <c r="D730" s="185"/>
      <c r="E730" s="30"/>
      <c r="F730" s="180" t="s">
        <v>13</v>
      </c>
      <c r="G730" s="59">
        <f t="shared" si="17"/>
        <v>0</v>
      </c>
      <c r="H730" s="184"/>
      <c r="I730" s="124"/>
    </row>
    <row r="731" spans="1:9" ht="58" x14ac:dyDescent="0.35">
      <c r="A731" s="161"/>
      <c r="B731" s="124"/>
      <c r="C731" s="31"/>
      <c r="D731" s="36" t="s">
        <v>336</v>
      </c>
      <c r="E731" s="180"/>
      <c r="F731" s="180"/>
      <c r="G731" s="59">
        <f t="shared" si="17"/>
        <v>0</v>
      </c>
      <c r="H731" s="184"/>
      <c r="I731" s="124"/>
    </row>
    <row r="732" spans="1:9" x14ac:dyDescent="0.35">
      <c r="A732" s="148"/>
      <c r="B732" s="124"/>
      <c r="D732" s="35" t="str">
        <f>[1]Extra!$B$2</f>
        <v>Please fill your answer here.</v>
      </c>
      <c r="E732" s="180"/>
      <c r="F732" s="180"/>
      <c r="G732" s="59">
        <f t="shared" si="17"/>
        <v>0</v>
      </c>
      <c r="H732" s="184"/>
      <c r="I732" s="124"/>
    </row>
    <row r="733" spans="1:9" x14ac:dyDescent="0.35">
      <c r="A733" s="161"/>
      <c r="B733" s="124"/>
      <c r="D733" s="36"/>
      <c r="E733" s="180"/>
      <c r="F733" s="180"/>
      <c r="G733" s="59">
        <f t="shared" si="17"/>
        <v>0</v>
      </c>
      <c r="H733" s="184"/>
      <c r="I733" s="124"/>
    </row>
    <row r="734" spans="1:9" ht="14.5" customHeight="1" x14ac:dyDescent="0.35">
      <c r="A734" s="148"/>
      <c r="B734" s="128">
        <v>10</v>
      </c>
      <c r="C734" s="12">
        <v>114</v>
      </c>
      <c r="D734" s="185" t="s">
        <v>337</v>
      </c>
      <c r="E734" s="55" t="s">
        <v>7</v>
      </c>
      <c r="F734" s="24" t="s">
        <v>338</v>
      </c>
      <c r="G734" s="59">
        <f t="shared" si="17"/>
        <v>10</v>
      </c>
      <c r="H734" s="184"/>
      <c r="I734" s="124"/>
    </row>
    <row r="735" spans="1:9" x14ac:dyDescent="0.35">
      <c r="A735" s="148"/>
      <c r="B735" s="128">
        <v>10</v>
      </c>
      <c r="D735" s="185"/>
      <c r="E735" s="55"/>
      <c r="F735" s="24" t="s">
        <v>339</v>
      </c>
      <c r="G735" s="59">
        <f t="shared" si="17"/>
        <v>0</v>
      </c>
      <c r="H735" s="184"/>
      <c r="I735" s="124"/>
    </row>
    <row r="736" spans="1:9" x14ac:dyDescent="0.35">
      <c r="A736" s="148"/>
      <c r="B736" s="128">
        <v>0</v>
      </c>
      <c r="D736" s="185"/>
      <c r="E736" s="55"/>
      <c r="F736" s="24" t="s">
        <v>9</v>
      </c>
      <c r="G736" s="59">
        <f t="shared" si="17"/>
        <v>0</v>
      </c>
      <c r="H736" s="184"/>
      <c r="I736" s="124"/>
    </row>
    <row r="737" spans="1:9" x14ac:dyDescent="0.35">
      <c r="A737" s="148"/>
      <c r="B737" s="128">
        <v>0</v>
      </c>
      <c r="D737" s="185"/>
      <c r="E737" s="55"/>
      <c r="F737" s="24" t="s">
        <v>13</v>
      </c>
      <c r="G737" s="59">
        <f t="shared" si="17"/>
        <v>0</v>
      </c>
      <c r="H737" s="184"/>
      <c r="I737" s="124"/>
    </row>
    <row r="738" spans="1:9" ht="29" x14ac:dyDescent="0.35">
      <c r="A738" s="161"/>
      <c r="B738" s="124"/>
      <c r="C738" s="31"/>
      <c r="D738" s="36" t="s">
        <v>340</v>
      </c>
      <c r="E738" s="180"/>
      <c r="F738" s="180"/>
      <c r="G738" s="59">
        <f t="shared" si="17"/>
        <v>0</v>
      </c>
      <c r="H738" s="184"/>
      <c r="I738" s="124"/>
    </row>
    <row r="739" spans="1:9" x14ac:dyDescent="0.35">
      <c r="A739" s="148"/>
      <c r="B739" s="124"/>
      <c r="D739" s="35" t="s">
        <v>464</v>
      </c>
      <c r="E739" s="180"/>
      <c r="F739" s="180"/>
      <c r="G739" s="59">
        <f t="shared" si="17"/>
        <v>0</v>
      </c>
      <c r="H739" s="184"/>
      <c r="I739" s="124"/>
    </row>
    <row r="740" spans="1:9" x14ac:dyDescent="0.35">
      <c r="A740" s="148"/>
      <c r="B740" s="124"/>
      <c r="D740" s="39"/>
      <c r="E740" s="180"/>
      <c r="F740" s="180"/>
      <c r="G740" s="59">
        <f t="shared" si="17"/>
        <v>0</v>
      </c>
      <c r="H740" s="184"/>
      <c r="I740" s="124"/>
    </row>
    <row r="741" spans="1:9" ht="14.5" customHeight="1" x14ac:dyDescent="0.35">
      <c r="A741" s="148"/>
      <c r="B741" s="162">
        <v>25</v>
      </c>
      <c r="C741" s="12">
        <v>115</v>
      </c>
      <c r="D741" s="185" t="s">
        <v>341</v>
      </c>
      <c r="E741" s="55" t="s">
        <v>7</v>
      </c>
      <c r="F741" s="24" t="s">
        <v>342</v>
      </c>
      <c r="G741" s="59">
        <f t="shared" si="17"/>
        <v>25</v>
      </c>
      <c r="H741" s="184"/>
      <c r="I741" s="124"/>
    </row>
    <row r="742" spans="1:9" x14ac:dyDescent="0.35">
      <c r="A742" s="148"/>
      <c r="B742" s="164">
        <v>20</v>
      </c>
      <c r="D742" s="185"/>
      <c r="E742" s="55"/>
      <c r="F742" s="24" t="s">
        <v>343</v>
      </c>
      <c r="G742" s="59">
        <f t="shared" si="17"/>
        <v>0</v>
      </c>
      <c r="H742" s="184"/>
      <c r="I742" s="124"/>
    </row>
    <row r="743" spans="1:9" x14ac:dyDescent="0.35">
      <c r="A743" s="148"/>
      <c r="B743" s="164">
        <v>15</v>
      </c>
      <c r="D743" s="185"/>
      <c r="E743" s="55"/>
      <c r="F743" s="24" t="s">
        <v>344</v>
      </c>
      <c r="G743" s="59">
        <f t="shared" si="17"/>
        <v>0</v>
      </c>
      <c r="H743" s="184"/>
      <c r="I743" s="124"/>
    </row>
    <row r="744" spans="1:9" x14ac:dyDescent="0.35">
      <c r="A744" s="148"/>
      <c r="B744" s="164">
        <v>10</v>
      </c>
      <c r="D744" s="185"/>
      <c r="E744" s="55"/>
      <c r="F744" s="24" t="s">
        <v>345</v>
      </c>
      <c r="G744" s="59">
        <f t="shared" si="17"/>
        <v>0</v>
      </c>
      <c r="H744" s="184"/>
      <c r="I744" s="124"/>
    </row>
    <row r="745" spans="1:9" x14ac:dyDescent="0.35">
      <c r="A745" s="148"/>
      <c r="B745" s="164">
        <v>5</v>
      </c>
      <c r="D745" s="185"/>
      <c r="E745" s="55"/>
      <c r="F745" s="24" t="s">
        <v>346</v>
      </c>
      <c r="G745" s="59">
        <f t="shared" si="17"/>
        <v>0</v>
      </c>
      <c r="H745" s="184"/>
      <c r="I745" s="124"/>
    </row>
    <row r="746" spans="1:9" x14ac:dyDescent="0.35">
      <c r="A746" s="148"/>
      <c r="B746" s="164">
        <v>0</v>
      </c>
      <c r="D746" s="185"/>
      <c r="E746" s="55"/>
      <c r="F746" s="24" t="s">
        <v>347</v>
      </c>
      <c r="G746" s="59">
        <f t="shared" si="17"/>
        <v>0</v>
      </c>
      <c r="H746" s="184"/>
      <c r="I746" s="124"/>
    </row>
    <row r="747" spans="1:9" x14ac:dyDescent="0.35">
      <c r="A747" s="148"/>
      <c r="B747" s="124"/>
      <c r="D747" s="39"/>
      <c r="E747" s="180"/>
      <c r="F747" s="180"/>
      <c r="G747" s="59">
        <f t="shared" si="17"/>
        <v>0</v>
      </c>
      <c r="H747" s="184"/>
      <c r="I747" s="124"/>
    </row>
    <row r="748" spans="1:9" ht="14.5" customHeight="1" x14ac:dyDescent="0.35">
      <c r="A748" s="166"/>
      <c r="B748" s="128">
        <v>10</v>
      </c>
      <c r="C748" s="138">
        <v>116</v>
      </c>
      <c r="D748" s="185" t="s">
        <v>348</v>
      </c>
      <c r="E748" s="55"/>
      <c r="F748" s="24" t="s">
        <v>349</v>
      </c>
      <c r="G748" s="59">
        <f t="shared" si="17"/>
        <v>0</v>
      </c>
      <c r="H748" s="184"/>
      <c r="I748" s="124"/>
    </row>
    <row r="749" spans="1:9" ht="58" x14ac:dyDescent="0.35">
      <c r="A749" s="166"/>
      <c r="B749" s="128">
        <v>5</v>
      </c>
      <c r="C749" s="31"/>
      <c r="D749" s="185"/>
      <c r="E749" s="55" t="s">
        <v>7</v>
      </c>
      <c r="F749" s="24" t="s">
        <v>350</v>
      </c>
      <c r="G749" s="167">
        <v>10</v>
      </c>
      <c r="H749" s="194" t="s">
        <v>351</v>
      </c>
      <c r="I749" s="168"/>
    </row>
    <row r="750" spans="1:9" x14ac:dyDescent="0.35">
      <c r="A750" s="148"/>
      <c r="B750" s="128">
        <v>0</v>
      </c>
      <c r="D750" s="185"/>
      <c r="E750" s="55"/>
      <c r="F750" s="24" t="s">
        <v>121</v>
      </c>
      <c r="G750" s="59">
        <f t="shared" si="17"/>
        <v>0</v>
      </c>
      <c r="H750" s="184"/>
      <c r="I750" s="124"/>
    </row>
    <row r="751" spans="1:9" x14ac:dyDescent="0.35">
      <c r="A751" s="148"/>
      <c r="B751" s="128">
        <v>0</v>
      </c>
      <c r="D751" s="185"/>
      <c r="E751" s="55"/>
      <c r="F751" s="24" t="s">
        <v>93</v>
      </c>
      <c r="G751" s="59">
        <f t="shared" si="17"/>
        <v>0</v>
      </c>
      <c r="H751" s="184"/>
      <c r="I751" s="124"/>
    </row>
    <row r="752" spans="1:9" x14ac:dyDescent="0.35">
      <c r="A752" s="148"/>
      <c r="B752" s="124"/>
      <c r="D752" s="39"/>
      <c r="E752" s="180"/>
      <c r="F752" s="180"/>
      <c r="G752" s="59">
        <f t="shared" si="17"/>
        <v>0</v>
      </c>
      <c r="H752" s="184"/>
      <c r="I752" s="124"/>
    </row>
    <row r="753" spans="1:9" x14ac:dyDescent="0.35">
      <c r="A753" s="148"/>
      <c r="B753" s="128">
        <v>15</v>
      </c>
      <c r="C753" s="12">
        <v>117</v>
      </c>
      <c r="D753" s="185" t="s">
        <v>352</v>
      </c>
      <c r="E753" s="55"/>
      <c r="F753" s="169" t="s">
        <v>353</v>
      </c>
      <c r="G753" s="59">
        <f t="shared" si="17"/>
        <v>0</v>
      </c>
      <c r="H753" s="184"/>
      <c r="I753" s="124"/>
    </row>
    <row r="754" spans="1:9" x14ac:dyDescent="0.35">
      <c r="A754" s="148"/>
      <c r="B754" s="128">
        <v>10</v>
      </c>
      <c r="D754" s="185"/>
      <c r="E754" s="55" t="s">
        <v>7</v>
      </c>
      <c r="F754" s="169" t="s">
        <v>354</v>
      </c>
      <c r="G754" s="59">
        <f t="shared" si="17"/>
        <v>10</v>
      </c>
      <c r="H754" s="184"/>
      <c r="I754" s="124"/>
    </row>
    <row r="755" spans="1:9" x14ac:dyDescent="0.35">
      <c r="A755" s="148"/>
      <c r="B755" s="128">
        <v>5</v>
      </c>
      <c r="D755" s="185"/>
      <c r="E755" s="55"/>
      <c r="F755" s="169" t="s">
        <v>355</v>
      </c>
      <c r="G755" s="59">
        <f t="shared" si="17"/>
        <v>0</v>
      </c>
      <c r="H755" s="184"/>
      <c r="I755" s="124"/>
    </row>
    <row r="756" spans="1:9" x14ac:dyDescent="0.35">
      <c r="A756" s="148"/>
      <c r="B756" s="128">
        <v>0</v>
      </c>
      <c r="D756" s="185"/>
      <c r="E756" s="55"/>
      <c r="F756" s="169" t="s">
        <v>93</v>
      </c>
      <c r="G756" s="59">
        <f t="shared" si="17"/>
        <v>0</v>
      </c>
      <c r="H756" s="184"/>
      <c r="I756" s="124"/>
    </row>
    <row r="757" spans="1:9" x14ac:dyDescent="0.35">
      <c r="A757" s="148"/>
      <c r="B757" s="124"/>
      <c r="D757" s="39"/>
      <c r="E757" s="180"/>
      <c r="F757" s="180"/>
      <c r="G757" s="59">
        <f t="shared" si="17"/>
        <v>0</v>
      </c>
      <c r="H757" s="184"/>
      <c r="I757" s="124"/>
    </row>
    <row r="758" spans="1:9" ht="14.5" customHeight="1" x14ac:dyDescent="0.35">
      <c r="A758" s="148"/>
      <c r="B758" s="124">
        <v>20</v>
      </c>
      <c r="C758" s="12">
        <v>118</v>
      </c>
      <c r="D758" s="185" t="s">
        <v>356</v>
      </c>
      <c r="E758" s="30" t="s">
        <v>7</v>
      </c>
      <c r="F758" s="180" t="s">
        <v>8</v>
      </c>
      <c r="G758" s="59">
        <f t="shared" si="17"/>
        <v>20</v>
      </c>
      <c r="H758" s="184"/>
      <c r="I758" s="124"/>
    </row>
    <row r="759" spans="1:9" x14ac:dyDescent="0.35">
      <c r="A759" s="148"/>
      <c r="B759" s="124">
        <v>0</v>
      </c>
      <c r="D759" s="185"/>
      <c r="E759" s="30"/>
      <c r="F759" s="180" t="s">
        <v>9</v>
      </c>
      <c r="G759" s="59">
        <f t="shared" si="17"/>
        <v>0</v>
      </c>
      <c r="H759" s="184"/>
      <c r="I759" s="124"/>
    </row>
    <row r="760" spans="1:9" x14ac:dyDescent="0.35">
      <c r="A760" s="161"/>
      <c r="B760" s="124"/>
      <c r="C760" s="31"/>
      <c r="D760" s="36" t="s">
        <v>21</v>
      </c>
      <c r="E760" s="180" t="s">
        <v>22</v>
      </c>
      <c r="F760" s="180"/>
      <c r="G760" s="59">
        <f t="shared" si="17"/>
        <v>0</v>
      </c>
      <c r="H760" s="184"/>
      <c r="I760" s="124"/>
    </row>
    <row r="761" spans="1:9" x14ac:dyDescent="0.35">
      <c r="A761" s="148"/>
      <c r="B761" s="124"/>
      <c r="D761" s="35" t="s">
        <v>465</v>
      </c>
      <c r="E761" s="180"/>
      <c r="F761" s="180"/>
      <c r="G761" s="59">
        <f t="shared" si="17"/>
        <v>0</v>
      </c>
      <c r="H761" s="184"/>
      <c r="I761" s="124"/>
    </row>
    <row r="762" spans="1:9" x14ac:dyDescent="0.35">
      <c r="A762" s="161"/>
      <c r="B762" s="124"/>
      <c r="C762" s="31"/>
      <c r="D762" s="36"/>
      <c r="E762" s="180"/>
      <c r="F762" s="180"/>
      <c r="G762" s="59">
        <f t="shared" si="17"/>
        <v>0</v>
      </c>
      <c r="H762" s="184"/>
      <c r="I762" s="124"/>
    </row>
    <row r="763" spans="1:9" ht="14.5" customHeight="1" x14ac:dyDescent="0.35">
      <c r="A763" s="148"/>
      <c r="B763" s="124">
        <v>20</v>
      </c>
      <c r="C763" s="12">
        <v>119</v>
      </c>
      <c r="D763" s="185" t="s">
        <v>357</v>
      </c>
      <c r="E763" s="30" t="s">
        <v>7</v>
      </c>
      <c r="F763" s="180" t="s">
        <v>8</v>
      </c>
      <c r="G763" s="59">
        <f t="shared" si="17"/>
        <v>20</v>
      </c>
      <c r="H763" s="184"/>
      <c r="I763" s="124"/>
    </row>
    <row r="764" spans="1:9" x14ac:dyDescent="0.35">
      <c r="A764" s="148"/>
      <c r="B764" s="124">
        <v>0</v>
      </c>
      <c r="D764" s="185"/>
      <c r="E764" s="30"/>
      <c r="F764" s="180" t="s">
        <v>9</v>
      </c>
      <c r="G764" s="59">
        <f t="shared" si="17"/>
        <v>0</v>
      </c>
      <c r="H764" s="184"/>
      <c r="I764" s="124"/>
    </row>
    <row r="765" spans="1:9" x14ac:dyDescent="0.35">
      <c r="A765" s="161"/>
      <c r="B765" s="124"/>
      <c r="C765" s="31"/>
      <c r="D765" s="36" t="s">
        <v>21</v>
      </c>
      <c r="E765" s="180"/>
      <c r="F765" s="180"/>
      <c r="G765" s="59">
        <f t="shared" si="17"/>
        <v>0</v>
      </c>
      <c r="H765" s="184"/>
      <c r="I765" s="124"/>
    </row>
    <row r="766" spans="1:9" x14ac:dyDescent="0.35">
      <c r="A766" s="148"/>
      <c r="B766" s="124"/>
      <c r="D766" s="35" t="s">
        <v>466</v>
      </c>
      <c r="E766" s="180"/>
      <c r="F766" s="180"/>
      <c r="G766" s="59">
        <f t="shared" si="17"/>
        <v>0</v>
      </c>
      <c r="H766" s="184"/>
      <c r="I766" s="124"/>
    </row>
    <row r="767" spans="1:9" ht="15.5" x14ac:dyDescent="0.35">
      <c r="A767" s="148"/>
      <c r="B767" s="160">
        <f>B768+B773+B783+B793+B803+B806+B811+B819+B827</f>
        <v>170</v>
      </c>
      <c r="C767" s="155"/>
      <c r="D767" s="156" t="s">
        <v>358</v>
      </c>
      <c r="E767" s="157"/>
      <c r="F767" s="157"/>
      <c r="G767" s="165">
        <f>SUM(G768:G830)</f>
        <v>96</v>
      </c>
      <c r="H767" s="157"/>
      <c r="I767" s="160"/>
    </row>
    <row r="768" spans="1:9" ht="14.5" customHeight="1" x14ac:dyDescent="0.35">
      <c r="A768" s="161"/>
      <c r="B768" s="124">
        <v>20</v>
      </c>
      <c r="C768" s="31">
        <v>120</v>
      </c>
      <c r="D768" s="185" t="s">
        <v>359</v>
      </c>
      <c r="E768" s="30" t="s">
        <v>7</v>
      </c>
      <c r="F768" s="180" t="s">
        <v>8</v>
      </c>
      <c r="G768" s="59">
        <f t="shared" ref="G768:G830" si="18">IF(E768="x",$B768,0)</f>
        <v>20</v>
      </c>
      <c r="H768" s="184"/>
      <c r="I768" s="124"/>
    </row>
    <row r="769" spans="1:9" x14ac:dyDescent="0.35">
      <c r="A769" s="161"/>
      <c r="B769" s="124">
        <v>0</v>
      </c>
      <c r="C769" s="31"/>
      <c r="D769" s="185"/>
      <c r="E769" s="30"/>
      <c r="F769" s="180" t="s">
        <v>18</v>
      </c>
      <c r="G769" s="59">
        <f t="shared" si="18"/>
        <v>0</v>
      </c>
      <c r="H769" s="184"/>
      <c r="I769" s="124"/>
    </row>
    <row r="770" spans="1:9" x14ac:dyDescent="0.35">
      <c r="A770" s="148"/>
      <c r="B770" s="124"/>
      <c r="D770" s="36" t="s">
        <v>360</v>
      </c>
      <c r="E770" s="180"/>
      <c r="F770" s="180"/>
      <c r="G770" s="59">
        <f t="shared" si="18"/>
        <v>0</v>
      </c>
      <c r="H770" s="184"/>
      <c r="I770" s="124"/>
    </row>
    <row r="771" spans="1:9" x14ac:dyDescent="0.35">
      <c r="A771" s="161"/>
      <c r="B771" s="124"/>
      <c r="C771" s="31"/>
      <c r="D771" s="35" t="s">
        <v>467</v>
      </c>
      <c r="E771" s="180"/>
      <c r="F771" s="180"/>
      <c r="G771" s="59">
        <f t="shared" si="18"/>
        <v>0</v>
      </c>
      <c r="H771" s="184"/>
      <c r="I771" s="124"/>
    </row>
    <row r="772" spans="1:9" x14ac:dyDescent="0.35">
      <c r="A772" s="161"/>
      <c r="B772" s="124"/>
      <c r="C772" s="31"/>
      <c r="D772" s="36"/>
      <c r="E772" s="180"/>
      <c r="F772" s="180"/>
      <c r="G772" s="59">
        <f t="shared" si="18"/>
        <v>0</v>
      </c>
      <c r="H772" s="184"/>
      <c r="I772" s="124"/>
    </row>
    <row r="773" spans="1:9" ht="14.5" customHeight="1" x14ac:dyDescent="0.35">
      <c r="A773" s="148"/>
      <c r="B773" s="162">
        <v>25</v>
      </c>
      <c r="C773" s="12">
        <v>121</v>
      </c>
      <c r="D773" s="185" t="s">
        <v>361</v>
      </c>
      <c r="E773" s="55"/>
      <c r="F773" s="24" t="s">
        <v>342</v>
      </c>
      <c r="G773" s="59">
        <f t="shared" si="18"/>
        <v>0</v>
      </c>
      <c r="H773" s="184"/>
      <c r="I773" s="124"/>
    </row>
    <row r="774" spans="1:9" x14ac:dyDescent="0.35">
      <c r="A774" s="148"/>
      <c r="B774" s="164">
        <v>20</v>
      </c>
      <c r="D774" s="185"/>
      <c r="E774" s="55" t="s">
        <v>7</v>
      </c>
      <c r="F774" s="24" t="s">
        <v>343</v>
      </c>
      <c r="G774" s="59">
        <f t="shared" si="18"/>
        <v>20</v>
      </c>
      <c r="H774" s="184"/>
      <c r="I774" s="124"/>
    </row>
    <row r="775" spans="1:9" x14ac:dyDescent="0.35">
      <c r="A775" s="148"/>
      <c r="B775" s="164">
        <v>15</v>
      </c>
      <c r="D775" s="185"/>
      <c r="E775" s="55"/>
      <c r="F775" s="24" t="s">
        <v>344</v>
      </c>
      <c r="G775" s="59">
        <f t="shared" si="18"/>
        <v>0</v>
      </c>
      <c r="H775" s="184"/>
      <c r="I775" s="124"/>
    </row>
    <row r="776" spans="1:9" x14ac:dyDescent="0.35">
      <c r="A776" s="148"/>
      <c r="B776" s="164">
        <v>10</v>
      </c>
      <c r="D776" s="185"/>
      <c r="E776" s="55"/>
      <c r="F776" s="24" t="s">
        <v>345</v>
      </c>
      <c r="G776" s="59">
        <f t="shared" si="18"/>
        <v>0</v>
      </c>
      <c r="H776" s="184"/>
      <c r="I776" s="124"/>
    </row>
    <row r="777" spans="1:9" x14ac:dyDescent="0.35">
      <c r="A777" s="148"/>
      <c r="B777" s="164">
        <v>5</v>
      </c>
      <c r="D777" s="185"/>
      <c r="E777" s="55"/>
      <c r="F777" s="24" t="s">
        <v>346</v>
      </c>
      <c r="G777" s="59">
        <f t="shared" si="18"/>
        <v>0</v>
      </c>
      <c r="H777" s="184"/>
      <c r="I777" s="124"/>
    </row>
    <row r="778" spans="1:9" x14ac:dyDescent="0.35">
      <c r="A778" s="148"/>
      <c r="B778" s="164">
        <v>0</v>
      </c>
      <c r="D778" s="185"/>
      <c r="E778" s="55"/>
      <c r="F778" s="24" t="s">
        <v>347</v>
      </c>
      <c r="G778" s="59">
        <f t="shared" si="18"/>
        <v>0</v>
      </c>
      <c r="H778" s="184"/>
      <c r="I778" s="124"/>
    </row>
    <row r="779" spans="1:9" x14ac:dyDescent="0.35">
      <c r="A779" s="148"/>
      <c r="B779" s="128">
        <v>0</v>
      </c>
      <c r="D779" s="185"/>
      <c r="E779" s="55"/>
      <c r="F779" s="24" t="s">
        <v>362</v>
      </c>
      <c r="G779" s="59">
        <f t="shared" si="18"/>
        <v>0</v>
      </c>
      <c r="H779" s="184"/>
      <c r="I779" s="124"/>
    </row>
    <row r="780" spans="1:9" x14ac:dyDescent="0.35">
      <c r="A780" s="161"/>
      <c r="B780" s="124"/>
      <c r="C780" s="31"/>
      <c r="D780" s="132" t="s">
        <v>363</v>
      </c>
      <c r="E780" s="180"/>
      <c r="F780" s="180"/>
      <c r="G780" s="59">
        <f t="shared" si="18"/>
        <v>0</v>
      </c>
      <c r="H780" s="184"/>
      <c r="I780" s="124"/>
    </row>
    <row r="781" spans="1:9" x14ac:dyDescent="0.35">
      <c r="A781" s="148"/>
      <c r="B781" s="124"/>
      <c r="D781" s="35" t="str">
        <f>[1]Extra!$B$2</f>
        <v>Please fill your answer here.</v>
      </c>
      <c r="E781" s="180"/>
      <c r="F781" s="180"/>
      <c r="G781" s="59">
        <f t="shared" si="18"/>
        <v>0</v>
      </c>
      <c r="H781" s="184"/>
      <c r="I781" s="124"/>
    </row>
    <row r="782" spans="1:9" x14ac:dyDescent="0.35">
      <c r="A782" s="148"/>
      <c r="B782" s="124"/>
      <c r="D782" s="39"/>
      <c r="E782" s="180"/>
      <c r="F782" s="180"/>
      <c r="G782" s="59">
        <f t="shared" si="18"/>
        <v>0</v>
      </c>
      <c r="H782" s="184"/>
      <c r="I782" s="124"/>
    </row>
    <row r="783" spans="1:9" ht="14.5" customHeight="1" x14ac:dyDescent="0.35">
      <c r="A783" s="148"/>
      <c r="B783" s="162">
        <v>20</v>
      </c>
      <c r="C783" s="12">
        <v>122</v>
      </c>
      <c r="D783" s="185" t="s">
        <v>364</v>
      </c>
      <c r="E783" s="55"/>
      <c r="F783" s="24" t="s">
        <v>342</v>
      </c>
      <c r="G783" s="59">
        <f t="shared" si="18"/>
        <v>0</v>
      </c>
      <c r="H783" s="184"/>
      <c r="I783" s="124"/>
    </row>
    <row r="784" spans="1:9" x14ac:dyDescent="0.35">
      <c r="A784" s="148"/>
      <c r="B784" s="164">
        <v>17</v>
      </c>
      <c r="D784" s="185"/>
      <c r="E784" s="55"/>
      <c r="F784" s="24" t="s">
        <v>343</v>
      </c>
      <c r="G784" s="59">
        <f t="shared" si="18"/>
        <v>0</v>
      </c>
      <c r="H784" s="184"/>
      <c r="I784" s="124"/>
    </row>
    <row r="785" spans="1:9" x14ac:dyDescent="0.35">
      <c r="A785" s="148"/>
      <c r="B785" s="164">
        <v>14</v>
      </c>
      <c r="D785" s="185"/>
      <c r="E785" s="55" t="s">
        <v>7</v>
      </c>
      <c r="F785" s="24" t="s">
        <v>344</v>
      </c>
      <c r="G785" s="59">
        <f t="shared" si="18"/>
        <v>14</v>
      </c>
      <c r="H785" s="184"/>
      <c r="I785" s="124"/>
    </row>
    <row r="786" spans="1:9" x14ac:dyDescent="0.35">
      <c r="A786" s="148"/>
      <c r="B786" s="164">
        <v>11</v>
      </c>
      <c r="D786" s="185"/>
      <c r="E786" s="55"/>
      <c r="F786" s="24" t="s">
        <v>345</v>
      </c>
      <c r="G786" s="59">
        <f t="shared" si="18"/>
        <v>0</v>
      </c>
      <c r="H786" s="184"/>
      <c r="I786" s="124"/>
    </row>
    <row r="787" spans="1:9" x14ac:dyDescent="0.35">
      <c r="A787" s="148"/>
      <c r="B787" s="164">
        <v>8</v>
      </c>
      <c r="D787" s="185"/>
      <c r="E787" s="55"/>
      <c r="F787" s="24" t="s">
        <v>346</v>
      </c>
      <c r="G787" s="59">
        <f t="shared" si="18"/>
        <v>0</v>
      </c>
      <c r="H787" s="184"/>
      <c r="I787" s="124"/>
    </row>
    <row r="788" spans="1:9" x14ac:dyDescent="0.35">
      <c r="A788" s="148"/>
      <c r="B788" s="164">
        <v>0</v>
      </c>
      <c r="D788" s="185"/>
      <c r="E788" s="55"/>
      <c r="F788" s="24" t="s">
        <v>347</v>
      </c>
      <c r="G788" s="59">
        <f t="shared" si="18"/>
        <v>0</v>
      </c>
      <c r="H788" s="184"/>
      <c r="I788" s="124"/>
    </row>
    <row r="789" spans="1:9" x14ac:dyDescent="0.35">
      <c r="A789" s="148"/>
      <c r="B789" s="164">
        <v>0</v>
      </c>
      <c r="D789" s="185"/>
      <c r="E789" s="55"/>
      <c r="F789" s="24" t="s">
        <v>362</v>
      </c>
      <c r="G789" s="59">
        <f t="shared" si="18"/>
        <v>0</v>
      </c>
      <c r="H789" s="184"/>
      <c r="I789" s="124"/>
    </row>
    <row r="790" spans="1:9" x14ac:dyDescent="0.35">
      <c r="A790" s="161"/>
      <c r="B790" s="124"/>
      <c r="C790" s="31"/>
      <c r="D790" s="36" t="s">
        <v>365</v>
      </c>
      <c r="E790" s="180"/>
      <c r="F790" s="180"/>
      <c r="G790" s="59">
        <f t="shared" si="18"/>
        <v>0</v>
      </c>
      <c r="H790" s="184"/>
      <c r="I790" s="124"/>
    </row>
    <row r="791" spans="1:9" x14ac:dyDescent="0.35">
      <c r="A791" s="148"/>
      <c r="B791" s="124"/>
      <c r="D791" s="35" t="s">
        <v>468</v>
      </c>
      <c r="E791" s="180"/>
      <c r="F791" s="180"/>
      <c r="G791" s="59">
        <f t="shared" si="18"/>
        <v>0</v>
      </c>
      <c r="H791" s="184"/>
      <c r="I791" s="124"/>
    </row>
    <row r="792" spans="1:9" x14ac:dyDescent="0.35">
      <c r="A792" s="148"/>
      <c r="B792" s="124"/>
      <c r="D792" s="39"/>
      <c r="E792" s="180"/>
      <c r="F792" s="180"/>
      <c r="G792" s="59">
        <f t="shared" si="18"/>
        <v>0</v>
      </c>
      <c r="H792" s="184"/>
      <c r="I792" s="124"/>
    </row>
    <row r="793" spans="1:9" ht="14.5" customHeight="1" x14ac:dyDescent="0.35">
      <c r="A793" s="148"/>
      <c r="B793" s="162">
        <v>20</v>
      </c>
      <c r="C793" s="12">
        <v>123</v>
      </c>
      <c r="D793" s="185" t="s">
        <v>366</v>
      </c>
      <c r="E793" s="55"/>
      <c r="F793" s="24" t="s">
        <v>342</v>
      </c>
      <c r="G793" s="59">
        <f t="shared" si="18"/>
        <v>0</v>
      </c>
      <c r="H793" s="184"/>
      <c r="I793" s="124"/>
    </row>
    <row r="794" spans="1:9" x14ac:dyDescent="0.35">
      <c r="A794" s="148"/>
      <c r="B794" s="164">
        <v>17</v>
      </c>
      <c r="D794" s="185"/>
      <c r="E794" s="55"/>
      <c r="F794" s="24" t="s">
        <v>343</v>
      </c>
      <c r="G794" s="59">
        <f t="shared" si="18"/>
        <v>0</v>
      </c>
      <c r="H794" s="184"/>
      <c r="I794" s="124"/>
    </row>
    <row r="795" spans="1:9" x14ac:dyDescent="0.35">
      <c r="A795" s="148"/>
      <c r="B795" s="164">
        <v>14</v>
      </c>
      <c r="D795" s="185"/>
      <c r="E795" s="55"/>
      <c r="F795" s="24" t="s">
        <v>344</v>
      </c>
      <c r="G795" s="59">
        <f t="shared" si="18"/>
        <v>0</v>
      </c>
      <c r="H795" s="184"/>
      <c r="I795" s="124"/>
    </row>
    <row r="796" spans="1:9" x14ac:dyDescent="0.35">
      <c r="A796" s="148"/>
      <c r="B796" s="164">
        <v>11</v>
      </c>
      <c r="D796" s="185"/>
      <c r="E796" s="55" t="s">
        <v>7</v>
      </c>
      <c r="F796" s="24" t="s">
        <v>345</v>
      </c>
      <c r="G796" s="59">
        <f t="shared" si="18"/>
        <v>11</v>
      </c>
      <c r="H796" s="184"/>
      <c r="I796" s="124"/>
    </row>
    <row r="797" spans="1:9" x14ac:dyDescent="0.35">
      <c r="A797" s="148"/>
      <c r="B797" s="164">
        <v>8</v>
      </c>
      <c r="D797" s="185"/>
      <c r="E797" s="55"/>
      <c r="F797" s="24" t="s">
        <v>346</v>
      </c>
      <c r="G797" s="59">
        <f t="shared" si="18"/>
        <v>0</v>
      </c>
      <c r="H797" s="184"/>
      <c r="I797" s="124"/>
    </row>
    <row r="798" spans="1:9" x14ac:dyDescent="0.35">
      <c r="A798" s="148"/>
      <c r="B798" s="164">
        <v>0</v>
      </c>
      <c r="D798" s="185"/>
      <c r="E798" s="55"/>
      <c r="F798" s="24" t="s">
        <v>347</v>
      </c>
      <c r="G798" s="59">
        <f t="shared" si="18"/>
        <v>0</v>
      </c>
      <c r="H798" s="184"/>
      <c r="I798" s="124"/>
    </row>
    <row r="799" spans="1:9" x14ac:dyDescent="0.35">
      <c r="A799" s="148"/>
      <c r="B799" s="164">
        <v>0</v>
      </c>
      <c r="D799" s="185"/>
      <c r="E799" s="55"/>
      <c r="F799" s="24" t="s">
        <v>362</v>
      </c>
      <c r="G799" s="59">
        <f t="shared" si="18"/>
        <v>0</v>
      </c>
      <c r="H799" s="184"/>
      <c r="I799" s="124"/>
    </row>
    <row r="800" spans="1:9" x14ac:dyDescent="0.35">
      <c r="A800" s="161"/>
      <c r="B800" s="124"/>
      <c r="C800" s="31"/>
      <c r="D800" s="36" t="s">
        <v>367</v>
      </c>
      <c r="E800" s="180"/>
      <c r="F800" s="180"/>
      <c r="G800" s="59">
        <f t="shared" si="18"/>
        <v>0</v>
      </c>
      <c r="H800" s="184"/>
      <c r="I800" s="124"/>
    </row>
    <row r="801" spans="1:9" x14ac:dyDescent="0.35">
      <c r="A801" s="148"/>
      <c r="B801" s="124"/>
      <c r="D801" s="35" t="str">
        <f>[1]Extra!$B$2</f>
        <v>Please fill your answer here.</v>
      </c>
      <c r="E801" s="180"/>
      <c r="F801" s="180"/>
      <c r="G801" s="59">
        <f t="shared" si="18"/>
        <v>0</v>
      </c>
      <c r="H801" s="184"/>
      <c r="I801" s="124"/>
    </row>
    <row r="802" spans="1:9" x14ac:dyDescent="0.35">
      <c r="A802" s="148"/>
      <c r="B802" s="124"/>
      <c r="D802" s="39"/>
      <c r="E802" s="180"/>
      <c r="F802" s="180"/>
      <c r="G802" s="59">
        <f t="shared" si="18"/>
        <v>0</v>
      </c>
      <c r="H802" s="184"/>
      <c r="I802" s="124"/>
    </row>
    <row r="803" spans="1:9" x14ac:dyDescent="0.35">
      <c r="A803" s="161"/>
      <c r="B803" s="124">
        <v>20</v>
      </c>
      <c r="C803" s="31" t="s">
        <v>368</v>
      </c>
      <c r="D803" s="185" t="s">
        <v>369</v>
      </c>
      <c r="E803" s="30"/>
      <c r="F803" s="180" t="s">
        <v>8</v>
      </c>
      <c r="G803" s="59">
        <f t="shared" si="18"/>
        <v>0</v>
      </c>
      <c r="H803" s="184"/>
      <c r="I803" s="124"/>
    </row>
    <row r="804" spans="1:9" x14ac:dyDescent="0.35">
      <c r="A804" s="161"/>
      <c r="B804" s="124">
        <v>0</v>
      </c>
      <c r="C804" s="31"/>
      <c r="D804" s="185"/>
      <c r="E804" s="30" t="s">
        <v>7</v>
      </c>
      <c r="F804" s="180" t="s">
        <v>18</v>
      </c>
      <c r="G804" s="59">
        <f t="shared" si="18"/>
        <v>0</v>
      </c>
      <c r="H804" s="184"/>
      <c r="I804" s="124"/>
    </row>
    <row r="805" spans="1:9" x14ac:dyDescent="0.35">
      <c r="A805" s="161"/>
      <c r="B805" s="124"/>
      <c r="C805" s="31"/>
      <c r="D805" s="36"/>
      <c r="E805" s="180"/>
      <c r="F805" s="180"/>
      <c r="G805" s="59">
        <f t="shared" si="18"/>
        <v>0</v>
      </c>
      <c r="H805" s="184"/>
      <c r="I805" s="124"/>
    </row>
    <row r="806" spans="1:9" x14ac:dyDescent="0.35">
      <c r="A806" s="161"/>
      <c r="B806" s="124">
        <v>15</v>
      </c>
      <c r="C806" s="138" t="s">
        <v>370</v>
      </c>
      <c r="D806" s="185" t="s">
        <v>371</v>
      </c>
      <c r="E806" s="30"/>
      <c r="F806" s="180" t="s">
        <v>245</v>
      </c>
      <c r="G806" s="59">
        <f t="shared" si="18"/>
        <v>0</v>
      </c>
      <c r="H806" s="184"/>
      <c r="I806" s="124"/>
    </row>
    <row r="807" spans="1:9" x14ac:dyDescent="0.35">
      <c r="A807" s="161"/>
      <c r="B807" s="124">
        <v>0</v>
      </c>
      <c r="C807" s="31"/>
      <c r="D807" s="185"/>
      <c r="E807" s="30" t="s">
        <v>7</v>
      </c>
      <c r="F807" s="180" t="s">
        <v>93</v>
      </c>
      <c r="G807" s="59">
        <f t="shared" si="18"/>
        <v>0</v>
      </c>
      <c r="H807" s="184"/>
      <c r="I807" s="124"/>
    </row>
    <row r="808" spans="1:9" x14ac:dyDescent="0.35">
      <c r="A808" s="148"/>
      <c r="B808" s="124"/>
      <c r="D808" s="36" t="s">
        <v>372</v>
      </c>
      <c r="E808" s="180"/>
      <c r="F808" s="180"/>
      <c r="G808" s="59">
        <f t="shared" si="18"/>
        <v>0</v>
      </c>
      <c r="H808" s="184"/>
      <c r="I808" s="124"/>
    </row>
    <row r="809" spans="1:9" x14ac:dyDescent="0.35">
      <c r="A809" s="161"/>
      <c r="B809" s="124"/>
      <c r="C809" s="31"/>
      <c r="D809" s="35" t="str">
        <f>[1]Extra!$B$2</f>
        <v>Please fill your answer here.</v>
      </c>
      <c r="E809" s="180"/>
      <c r="F809" s="180"/>
      <c r="G809" s="59">
        <f t="shared" si="18"/>
        <v>0</v>
      </c>
      <c r="H809" s="184"/>
      <c r="I809" s="124"/>
    </row>
    <row r="810" spans="1:9" x14ac:dyDescent="0.35">
      <c r="A810" s="161"/>
      <c r="B810" s="124"/>
      <c r="C810" s="31"/>
      <c r="D810" s="36"/>
      <c r="E810" s="180"/>
      <c r="F810" s="180"/>
      <c r="G810" s="59">
        <f t="shared" si="18"/>
        <v>0</v>
      </c>
      <c r="H810" s="184"/>
      <c r="I810" s="124"/>
    </row>
    <row r="811" spans="1:9" ht="14.5" customHeight="1" x14ac:dyDescent="0.35">
      <c r="A811" s="148"/>
      <c r="B811" s="162">
        <v>20</v>
      </c>
      <c r="C811" s="12">
        <v>125</v>
      </c>
      <c r="D811" s="185" t="s">
        <v>373</v>
      </c>
      <c r="E811" s="55"/>
      <c r="F811" s="24" t="s">
        <v>342</v>
      </c>
      <c r="G811" s="59">
        <f t="shared" si="18"/>
        <v>0</v>
      </c>
      <c r="H811" s="184"/>
      <c r="I811" s="124"/>
    </row>
    <row r="812" spans="1:9" x14ac:dyDescent="0.35">
      <c r="A812" s="148"/>
      <c r="B812" s="164">
        <v>17</v>
      </c>
      <c r="D812" s="185"/>
      <c r="E812" s="55" t="s">
        <v>7</v>
      </c>
      <c r="F812" s="24" t="s">
        <v>343</v>
      </c>
      <c r="G812" s="59">
        <f t="shared" si="18"/>
        <v>17</v>
      </c>
      <c r="H812" s="184"/>
      <c r="I812" s="124"/>
    </row>
    <row r="813" spans="1:9" x14ac:dyDescent="0.35">
      <c r="A813" s="148"/>
      <c r="B813" s="164">
        <v>14</v>
      </c>
      <c r="D813" s="185"/>
      <c r="E813" s="55"/>
      <c r="F813" s="24" t="s">
        <v>344</v>
      </c>
      <c r="G813" s="59">
        <f t="shared" si="18"/>
        <v>0</v>
      </c>
      <c r="H813" s="184"/>
      <c r="I813" s="124"/>
    </row>
    <row r="814" spans="1:9" x14ac:dyDescent="0.35">
      <c r="A814" s="148"/>
      <c r="B814" s="164">
        <v>11</v>
      </c>
      <c r="D814" s="185"/>
      <c r="E814" s="55"/>
      <c r="F814" s="24" t="s">
        <v>345</v>
      </c>
      <c r="G814" s="59">
        <f t="shared" si="18"/>
        <v>0</v>
      </c>
      <c r="H814" s="184"/>
      <c r="I814" s="124"/>
    </row>
    <row r="815" spans="1:9" x14ac:dyDescent="0.35">
      <c r="A815" s="148"/>
      <c r="B815" s="164">
        <v>8</v>
      </c>
      <c r="D815" s="185"/>
      <c r="E815" s="55"/>
      <c r="F815" s="24" t="s">
        <v>346</v>
      </c>
      <c r="G815" s="59">
        <f t="shared" si="18"/>
        <v>0</v>
      </c>
      <c r="H815" s="184"/>
      <c r="I815" s="124"/>
    </row>
    <row r="816" spans="1:9" x14ac:dyDescent="0.35">
      <c r="A816" s="148"/>
      <c r="B816" s="164">
        <v>5</v>
      </c>
      <c r="D816" s="185"/>
      <c r="E816" s="55"/>
      <c r="F816" s="24" t="s">
        <v>347</v>
      </c>
      <c r="G816" s="59">
        <f t="shared" si="18"/>
        <v>0</v>
      </c>
      <c r="H816" s="184"/>
      <c r="I816" s="124"/>
    </row>
    <row r="817" spans="1:9" x14ac:dyDescent="0.35">
      <c r="A817" s="148"/>
      <c r="B817" s="164">
        <v>0</v>
      </c>
      <c r="D817" s="185"/>
      <c r="E817" s="55"/>
      <c r="F817" s="163">
        <v>0</v>
      </c>
      <c r="G817" s="59">
        <f t="shared" si="18"/>
        <v>0</v>
      </c>
      <c r="H817" s="184"/>
      <c r="I817" s="124"/>
    </row>
    <row r="818" spans="1:9" x14ac:dyDescent="0.35">
      <c r="A818" s="148"/>
      <c r="B818" s="124"/>
      <c r="D818" s="39"/>
      <c r="E818" s="180"/>
      <c r="F818" s="180"/>
      <c r="G818" s="59">
        <f t="shared" si="18"/>
        <v>0</v>
      </c>
      <c r="H818" s="184"/>
      <c r="I818" s="124"/>
    </row>
    <row r="819" spans="1:9" ht="14.5" customHeight="1" x14ac:dyDescent="0.35">
      <c r="A819" s="148"/>
      <c r="B819" s="162">
        <v>25</v>
      </c>
      <c r="C819" s="12">
        <v>126</v>
      </c>
      <c r="D819" s="185" t="s">
        <v>374</v>
      </c>
      <c r="E819" s="55"/>
      <c r="F819" s="24" t="s">
        <v>342</v>
      </c>
      <c r="G819" s="59">
        <f t="shared" si="18"/>
        <v>0</v>
      </c>
      <c r="H819" s="184"/>
      <c r="I819" s="124"/>
    </row>
    <row r="820" spans="1:9" x14ac:dyDescent="0.35">
      <c r="A820" s="148"/>
      <c r="B820" s="164">
        <v>21</v>
      </c>
      <c r="D820" s="185"/>
      <c r="E820" s="55"/>
      <c r="F820" s="24" t="s">
        <v>343</v>
      </c>
      <c r="G820" s="59">
        <f t="shared" si="18"/>
        <v>0</v>
      </c>
      <c r="H820" s="184"/>
      <c r="I820" s="124"/>
    </row>
    <row r="821" spans="1:9" x14ac:dyDescent="0.35">
      <c r="A821" s="148"/>
      <c r="B821" s="164">
        <v>17</v>
      </c>
      <c r="D821" s="185"/>
      <c r="E821" s="55"/>
      <c r="F821" s="24" t="s">
        <v>344</v>
      </c>
      <c r="G821" s="59">
        <f t="shared" si="18"/>
        <v>0</v>
      </c>
      <c r="H821" s="184"/>
      <c r="I821" s="124"/>
    </row>
    <row r="822" spans="1:9" x14ac:dyDescent="0.35">
      <c r="A822" s="148"/>
      <c r="B822" s="164">
        <v>13</v>
      </c>
      <c r="D822" s="185"/>
      <c r="E822" s="55"/>
      <c r="F822" s="24" t="s">
        <v>345</v>
      </c>
      <c r="G822" s="59">
        <f t="shared" si="18"/>
        <v>0</v>
      </c>
      <c r="H822" s="184"/>
      <c r="I822" s="124"/>
    </row>
    <row r="823" spans="1:9" x14ac:dyDescent="0.35">
      <c r="A823" s="148"/>
      <c r="B823" s="164">
        <v>9</v>
      </c>
      <c r="D823" s="185"/>
      <c r="E823" s="55" t="s">
        <v>7</v>
      </c>
      <c r="F823" s="24" t="s">
        <v>346</v>
      </c>
      <c r="G823" s="59">
        <f t="shared" si="18"/>
        <v>9</v>
      </c>
      <c r="H823" s="184"/>
      <c r="I823" s="124"/>
    </row>
    <row r="824" spans="1:9" x14ac:dyDescent="0.35">
      <c r="A824" s="148"/>
      <c r="B824" s="164">
        <v>5</v>
      </c>
      <c r="D824" s="185"/>
      <c r="E824" s="55"/>
      <c r="F824" s="24" t="s">
        <v>347</v>
      </c>
      <c r="G824" s="59">
        <f t="shared" si="18"/>
        <v>0</v>
      </c>
      <c r="H824" s="184"/>
      <c r="I824" s="124"/>
    </row>
    <row r="825" spans="1:9" x14ac:dyDescent="0.35">
      <c r="A825" s="148"/>
      <c r="B825" s="164">
        <v>0</v>
      </c>
      <c r="D825" s="185"/>
      <c r="E825" s="55"/>
      <c r="F825" s="163">
        <v>0</v>
      </c>
      <c r="G825" s="59">
        <f t="shared" si="18"/>
        <v>0</v>
      </c>
      <c r="H825" s="184"/>
      <c r="I825" s="124"/>
    </row>
    <row r="826" spans="1:9" x14ac:dyDescent="0.35">
      <c r="A826" s="148"/>
      <c r="B826" s="124"/>
      <c r="D826" s="39"/>
      <c r="E826" s="180"/>
      <c r="F826" s="180"/>
      <c r="G826" s="59">
        <f t="shared" si="18"/>
        <v>0</v>
      </c>
      <c r="H826" s="184"/>
      <c r="I826" s="124"/>
    </row>
    <row r="827" spans="1:9" x14ac:dyDescent="0.35">
      <c r="A827" s="161"/>
      <c r="B827" s="124">
        <v>5</v>
      </c>
      <c r="C827" s="31">
        <v>127</v>
      </c>
      <c r="D827" s="185" t="s">
        <v>375</v>
      </c>
      <c r="E827" s="30" t="s">
        <v>7</v>
      </c>
      <c r="F827" s="180" t="s">
        <v>8</v>
      </c>
      <c r="G827" s="59">
        <f t="shared" si="18"/>
        <v>5</v>
      </c>
      <c r="H827" s="184"/>
      <c r="I827" s="124"/>
    </row>
    <row r="828" spans="1:9" x14ac:dyDescent="0.35">
      <c r="A828" s="161"/>
      <c r="B828" s="124">
        <v>0</v>
      </c>
      <c r="C828" s="31"/>
      <c r="D828" s="185"/>
      <c r="E828" s="30"/>
      <c r="F828" s="180" t="s">
        <v>18</v>
      </c>
      <c r="G828" s="59">
        <f t="shared" si="18"/>
        <v>0</v>
      </c>
      <c r="H828" s="184"/>
      <c r="I828" s="124"/>
    </row>
    <row r="829" spans="1:9" ht="43.5" x14ac:dyDescent="0.35">
      <c r="A829" s="148"/>
      <c r="B829" s="124"/>
      <c r="D829" s="36" t="s">
        <v>376</v>
      </c>
      <c r="E829" s="180"/>
      <c r="F829" s="180"/>
      <c r="G829" s="59">
        <f t="shared" si="18"/>
        <v>0</v>
      </c>
      <c r="H829" s="184"/>
      <c r="I829" s="124"/>
    </row>
    <row r="830" spans="1:9" x14ac:dyDescent="0.35">
      <c r="A830" s="161"/>
      <c r="B830" s="124"/>
      <c r="C830" s="31"/>
      <c r="D830" s="35" t="s">
        <v>467</v>
      </c>
      <c r="E830" s="180"/>
      <c r="F830" s="180"/>
      <c r="G830" s="59">
        <f t="shared" si="18"/>
        <v>0</v>
      </c>
      <c r="H830" s="184"/>
      <c r="I830" s="124"/>
    </row>
    <row r="831" spans="1:9" x14ac:dyDescent="0.35">
      <c r="A831" s="161"/>
      <c r="B831" s="124"/>
      <c r="C831" s="31"/>
      <c r="D831" s="36"/>
      <c r="E831" s="180"/>
      <c r="F831" s="180"/>
      <c r="G831" s="59">
        <f>IF(D831="x",F831,0)</f>
        <v>0</v>
      </c>
      <c r="H831" s="184"/>
      <c r="I831" s="124"/>
    </row>
    <row r="832" spans="1:9" ht="15.5" x14ac:dyDescent="0.35">
      <c r="A832" s="148"/>
      <c r="B832" s="160">
        <f>B833+B838+B843+B850+B857+B864+B871</f>
        <v>170</v>
      </c>
      <c r="C832" s="155"/>
      <c r="D832" s="156" t="s">
        <v>377</v>
      </c>
      <c r="E832" s="157"/>
      <c r="F832" s="157"/>
      <c r="G832" s="165">
        <f>SUM(G833:G876)</f>
        <v>130</v>
      </c>
      <c r="H832" s="157"/>
      <c r="I832" s="160"/>
    </row>
    <row r="833" spans="1:9" ht="14.5" customHeight="1" x14ac:dyDescent="0.35">
      <c r="A833" s="161"/>
      <c r="B833" s="124">
        <v>20</v>
      </c>
      <c r="C833" s="31">
        <v>128</v>
      </c>
      <c r="D833" s="185" t="s">
        <v>378</v>
      </c>
      <c r="E833" s="30" t="s">
        <v>7</v>
      </c>
      <c r="F833" s="180" t="s">
        <v>8</v>
      </c>
      <c r="G833" s="59">
        <f t="shared" ref="G833:G876" si="19">IF(E833="x",$B833,0)</f>
        <v>20</v>
      </c>
      <c r="H833" s="184"/>
      <c r="I833" s="124"/>
    </row>
    <row r="834" spans="1:9" x14ac:dyDescent="0.35">
      <c r="A834" s="161"/>
      <c r="B834" s="124">
        <v>0</v>
      </c>
      <c r="C834" s="31"/>
      <c r="D834" s="185"/>
      <c r="E834" s="30"/>
      <c r="F834" s="180" t="s">
        <v>18</v>
      </c>
      <c r="G834" s="59">
        <f t="shared" si="19"/>
        <v>0</v>
      </c>
      <c r="H834" s="184"/>
      <c r="I834" s="124"/>
    </row>
    <row r="835" spans="1:9" x14ac:dyDescent="0.35">
      <c r="A835" s="148"/>
      <c r="B835" s="124"/>
      <c r="D835" s="36" t="s">
        <v>21</v>
      </c>
      <c r="E835" s="180"/>
      <c r="F835" s="180"/>
      <c r="G835" s="59">
        <f t="shared" si="19"/>
        <v>0</v>
      </c>
      <c r="H835" s="184"/>
      <c r="I835" s="124"/>
    </row>
    <row r="836" spans="1:9" x14ac:dyDescent="0.35">
      <c r="A836" s="161"/>
      <c r="B836" s="124"/>
      <c r="C836" s="31"/>
      <c r="D836" s="35" t="s">
        <v>465</v>
      </c>
      <c r="E836" s="180"/>
      <c r="F836" s="180"/>
      <c r="G836" s="59">
        <f t="shared" si="19"/>
        <v>0</v>
      </c>
      <c r="H836" s="184"/>
      <c r="I836" s="124"/>
    </row>
    <row r="837" spans="1:9" x14ac:dyDescent="0.35">
      <c r="A837" s="161"/>
      <c r="B837" s="124"/>
      <c r="C837" s="31"/>
      <c r="D837" s="36"/>
      <c r="E837" s="180"/>
      <c r="F837" s="180"/>
      <c r="G837" s="59">
        <f t="shared" si="19"/>
        <v>0</v>
      </c>
      <c r="H837" s="184"/>
      <c r="I837" s="124"/>
    </row>
    <row r="838" spans="1:9" ht="14.5" customHeight="1" x14ac:dyDescent="0.35">
      <c r="A838" s="161"/>
      <c r="B838" s="124">
        <v>30</v>
      </c>
      <c r="C838" s="31">
        <v>129</v>
      </c>
      <c r="D838" s="186" t="s">
        <v>379</v>
      </c>
      <c r="E838" s="30" t="s">
        <v>7</v>
      </c>
      <c r="F838" s="180" t="s">
        <v>8</v>
      </c>
      <c r="G838" s="59">
        <f t="shared" si="19"/>
        <v>30</v>
      </c>
      <c r="H838" s="184"/>
      <c r="I838" s="124"/>
    </row>
    <row r="839" spans="1:9" x14ac:dyDescent="0.35">
      <c r="A839" s="161"/>
      <c r="B839" s="124">
        <v>0</v>
      </c>
      <c r="C839" s="31"/>
      <c r="D839" s="186"/>
      <c r="E839" s="30"/>
      <c r="F839" s="180" t="s">
        <v>18</v>
      </c>
      <c r="G839" s="59">
        <f t="shared" si="19"/>
        <v>0</v>
      </c>
      <c r="H839" s="184"/>
      <c r="I839" s="124"/>
    </row>
    <row r="840" spans="1:9" x14ac:dyDescent="0.35">
      <c r="A840" s="148"/>
      <c r="B840" s="124"/>
      <c r="D840" s="36" t="s">
        <v>21</v>
      </c>
      <c r="E840" s="180"/>
      <c r="F840" s="180"/>
      <c r="G840" s="59">
        <f t="shared" si="19"/>
        <v>0</v>
      </c>
      <c r="H840" s="184"/>
      <c r="I840" s="124"/>
    </row>
    <row r="841" spans="1:9" x14ac:dyDescent="0.35">
      <c r="A841" s="161"/>
      <c r="B841" s="124"/>
      <c r="C841" s="31"/>
      <c r="D841" s="35" t="s">
        <v>469</v>
      </c>
      <c r="E841" s="180"/>
      <c r="F841" s="180"/>
      <c r="G841" s="59">
        <f t="shared" si="19"/>
        <v>0</v>
      </c>
      <c r="H841" s="184"/>
      <c r="I841" s="124"/>
    </row>
    <row r="842" spans="1:9" x14ac:dyDescent="0.35">
      <c r="A842" s="161"/>
      <c r="B842" s="124"/>
      <c r="C842" s="31"/>
      <c r="D842" s="36"/>
      <c r="E842" s="180"/>
      <c r="F842" s="180"/>
      <c r="G842" s="59">
        <f t="shared" si="19"/>
        <v>0</v>
      </c>
      <c r="H842" s="184"/>
      <c r="I842" s="124"/>
    </row>
    <row r="843" spans="1:9" ht="14.5" customHeight="1" x14ac:dyDescent="0.35">
      <c r="A843" s="148"/>
      <c r="B843" s="162">
        <v>20</v>
      </c>
      <c r="C843" s="12" t="s">
        <v>380</v>
      </c>
      <c r="D843" s="185" t="s">
        <v>381</v>
      </c>
      <c r="E843" s="55" t="s">
        <v>7</v>
      </c>
      <c r="F843" s="24" t="s">
        <v>342</v>
      </c>
      <c r="G843" s="59">
        <f t="shared" si="19"/>
        <v>20</v>
      </c>
      <c r="H843" s="184"/>
      <c r="I843" s="124"/>
    </row>
    <row r="844" spans="1:9" x14ac:dyDescent="0.35">
      <c r="A844" s="148"/>
      <c r="B844" s="164">
        <v>17</v>
      </c>
      <c r="D844" s="185"/>
      <c r="E844" s="55"/>
      <c r="F844" s="24" t="s">
        <v>343</v>
      </c>
      <c r="G844" s="59">
        <f t="shared" si="19"/>
        <v>0</v>
      </c>
      <c r="H844" s="184"/>
      <c r="I844" s="124"/>
    </row>
    <row r="845" spans="1:9" x14ac:dyDescent="0.35">
      <c r="A845" s="148"/>
      <c r="B845" s="164">
        <v>14</v>
      </c>
      <c r="D845" s="185"/>
      <c r="E845" s="55"/>
      <c r="F845" s="24" t="s">
        <v>344</v>
      </c>
      <c r="G845" s="59">
        <f t="shared" si="19"/>
        <v>0</v>
      </c>
      <c r="H845" s="184"/>
      <c r="I845" s="124"/>
    </row>
    <row r="846" spans="1:9" x14ac:dyDescent="0.35">
      <c r="A846" s="148"/>
      <c r="B846" s="164">
        <v>11</v>
      </c>
      <c r="D846" s="185"/>
      <c r="E846" s="55"/>
      <c r="F846" s="24" t="s">
        <v>345</v>
      </c>
      <c r="G846" s="59">
        <f t="shared" si="19"/>
        <v>0</v>
      </c>
      <c r="H846" s="184"/>
      <c r="I846" s="124"/>
    </row>
    <row r="847" spans="1:9" x14ac:dyDescent="0.35">
      <c r="A847" s="148"/>
      <c r="B847" s="164">
        <v>8</v>
      </c>
      <c r="D847" s="185"/>
      <c r="E847" s="55"/>
      <c r="F847" s="24" t="s">
        <v>346</v>
      </c>
      <c r="G847" s="59">
        <f t="shared" si="19"/>
        <v>0</v>
      </c>
      <c r="H847" s="184"/>
      <c r="I847" s="124"/>
    </row>
    <row r="848" spans="1:9" x14ac:dyDescent="0.35">
      <c r="A848" s="148"/>
      <c r="B848" s="164">
        <v>0</v>
      </c>
      <c r="D848" s="185"/>
      <c r="E848" s="55"/>
      <c r="F848" s="24" t="s">
        <v>347</v>
      </c>
      <c r="G848" s="59">
        <f t="shared" si="19"/>
        <v>0</v>
      </c>
      <c r="H848" s="184"/>
      <c r="I848" s="124"/>
    </row>
    <row r="849" spans="1:9" x14ac:dyDescent="0.35">
      <c r="A849" s="148"/>
      <c r="B849" s="124"/>
      <c r="D849" s="39"/>
      <c r="E849" s="180"/>
      <c r="F849" s="180"/>
      <c r="G849" s="59">
        <f t="shared" si="19"/>
        <v>0</v>
      </c>
      <c r="H849" s="184"/>
      <c r="I849" s="124"/>
    </row>
    <row r="850" spans="1:9" ht="14.5" customHeight="1" x14ac:dyDescent="0.35">
      <c r="A850" s="148"/>
      <c r="B850" s="162">
        <v>25</v>
      </c>
      <c r="C850" s="12" t="s">
        <v>382</v>
      </c>
      <c r="D850" s="185" t="s">
        <v>392</v>
      </c>
      <c r="E850" s="55"/>
      <c r="F850" s="24" t="s">
        <v>342</v>
      </c>
      <c r="G850" s="59">
        <f t="shared" si="19"/>
        <v>0</v>
      </c>
      <c r="H850" s="184"/>
      <c r="I850" s="124"/>
    </row>
    <row r="851" spans="1:9" x14ac:dyDescent="0.35">
      <c r="A851" s="148"/>
      <c r="B851" s="164">
        <v>20</v>
      </c>
      <c r="D851" s="185"/>
      <c r="E851" s="55" t="s">
        <v>7</v>
      </c>
      <c r="F851" s="24" t="s">
        <v>343</v>
      </c>
      <c r="G851" s="59">
        <f t="shared" si="19"/>
        <v>20</v>
      </c>
      <c r="H851" s="184"/>
      <c r="I851" s="124"/>
    </row>
    <row r="852" spans="1:9" x14ac:dyDescent="0.35">
      <c r="A852" s="148"/>
      <c r="B852" s="164">
        <v>15</v>
      </c>
      <c r="D852" s="185"/>
      <c r="E852" s="55"/>
      <c r="F852" s="24" t="s">
        <v>344</v>
      </c>
      <c r="G852" s="59">
        <f t="shared" si="19"/>
        <v>0</v>
      </c>
      <c r="H852" s="184"/>
      <c r="I852" s="124"/>
    </row>
    <row r="853" spans="1:9" x14ac:dyDescent="0.35">
      <c r="A853" s="148"/>
      <c r="B853" s="164">
        <v>10</v>
      </c>
      <c r="D853" s="185"/>
      <c r="E853" s="55"/>
      <c r="F853" s="24" t="s">
        <v>345</v>
      </c>
      <c r="G853" s="59">
        <f t="shared" si="19"/>
        <v>0</v>
      </c>
      <c r="H853" s="184"/>
      <c r="I853" s="124"/>
    </row>
    <row r="854" spans="1:9" x14ac:dyDescent="0.35">
      <c r="A854" s="148"/>
      <c r="B854" s="164">
        <v>5</v>
      </c>
      <c r="D854" s="185"/>
      <c r="E854" s="55"/>
      <c r="F854" s="24" t="s">
        <v>346</v>
      </c>
      <c r="G854" s="59">
        <f t="shared" si="19"/>
        <v>0</v>
      </c>
      <c r="H854" s="184"/>
      <c r="I854" s="124"/>
    </row>
    <row r="855" spans="1:9" x14ac:dyDescent="0.35">
      <c r="A855" s="148"/>
      <c r="B855" s="164">
        <v>0</v>
      </c>
      <c r="D855" s="185"/>
      <c r="E855" s="55"/>
      <c r="F855" s="24" t="s">
        <v>347</v>
      </c>
      <c r="G855" s="59">
        <f t="shared" si="19"/>
        <v>0</v>
      </c>
      <c r="H855" s="184"/>
      <c r="I855" s="124"/>
    </row>
    <row r="856" spans="1:9" x14ac:dyDescent="0.35">
      <c r="A856" s="148"/>
      <c r="B856" s="124"/>
      <c r="D856" s="39"/>
      <c r="E856" s="180"/>
      <c r="F856" s="180"/>
      <c r="G856" s="59">
        <f t="shared" si="19"/>
        <v>0</v>
      </c>
      <c r="H856" s="184"/>
      <c r="I856" s="124"/>
    </row>
    <row r="857" spans="1:9" ht="14.5" customHeight="1" x14ac:dyDescent="0.35">
      <c r="A857" s="148"/>
      <c r="B857" s="162">
        <v>25</v>
      </c>
      <c r="C857" s="12" t="s">
        <v>383</v>
      </c>
      <c r="D857" s="185" t="s">
        <v>393</v>
      </c>
      <c r="E857" s="55"/>
      <c r="F857" s="24" t="s">
        <v>342</v>
      </c>
      <c r="G857" s="59">
        <f t="shared" si="19"/>
        <v>0</v>
      </c>
      <c r="H857" s="184"/>
      <c r="I857" s="124"/>
    </row>
    <row r="858" spans="1:9" x14ac:dyDescent="0.35">
      <c r="A858" s="148"/>
      <c r="B858" s="164">
        <v>20</v>
      </c>
      <c r="D858" s="185"/>
      <c r="E858" s="55"/>
      <c r="F858" s="24" t="s">
        <v>343</v>
      </c>
      <c r="G858" s="59">
        <f t="shared" si="19"/>
        <v>0</v>
      </c>
      <c r="H858" s="184"/>
      <c r="I858" s="124"/>
    </row>
    <row r="859" spans="1:9" x14ac:dyDescent="0.35">
      <c r="A859" s="148"/>
      <c r="B859" s="164">
        <v>15</v>
      </c>
      <c r="D859" s="185"/>
      <c r="E859" s="55" t="s">
        <v>7</v>
      </c>
      <c r="F859" s="24" t="s">
        <v>344</v>
      </c>
      <c r="G859" s="59">
        <f t="shared" si="19"/>
        <v>15</v>
      </c>
      <c r="H859" s="184"/>
      <c r="I859" s="124"/>
    </row>
    <row r="860" spans="1:9" x14ac:dyDescent="0.35">
      <c r="A860" s="148"/>
      <c r="B860" s="164">
        <v>10</v>
      </c>
      <c r="D860" s="185"/>
      <c r="E860" s="55"/>
      <c r="F860" s="24" t="s">
        <v>345</v>
      </c>
      <c r="G860" s="59">
        <f t="shared" si="19"/>
        <v>0</v>
      </c>
      <c r="H860" s="184"/>
      <c r="I860" s="124"/>
    </row>
    <row r="861" spans="1:9" x14ac:dyDescent="0.35">
      <c r="A861" s="148"/>
      <c r="B861" s="164">
        <v>5</v>
      </c>
      <c r="D861" s="185"/>
      <c r="E861" s="55"/>
      <c r="F861" s="24" t="s">
        <v>346</v>
      </c>
      <c r="G861" s="59">
        <f t="shared" si="19"/>
        <v>0</v>
      </c>
      <c r="H861" s="184"/>
      <c r="I861" s="124"/>
    </row>
    <row r="862" spans="1:9" x14ac:dyDescent="0.35">
      <c r="A862" s="148"/>
      <c r="B862" s="164">
        <v>0</v>
      </c>
      <c r="D862" s="185"/>
      <c r="E862" s="55"/>
      <c r="F862" s="24" t="s">
        <v>347</v>
      </c>
      <c r="G862" s="59">
        <f t="shared" si="19"/>
        <v>0</v>
      </c>
      <c r="H862" s="184"/>
      <c r="I862" s="124"/>
    </row>
    <row r="863" spans="1:9" x14ac:dyDescent="0.35">
      <c r="A863" s="148"/>
      <c r="B863" s="124"/>
      <c r="D863" s="39"/>
      <c r="E863" s="180"/>
      <c r="F863" s="180"/>
      <c r="G863" s="59">
        <f t="shared" si="19"/>
        <v>0</v>
      </c>
      <c r="H863" s="184"/>
      <c r="I863" s="124"/>
    </row>
    <row r="864" spans="1:9" ht="14.5" customHeight="1" x14ac:dyDescent="0.35">
      <c r="A864" s="148"/>
      <c r="B864" s="162">
        <v>25</v>
      </c>
      <c r="C864" s="12" t="s">
        <v>384</v>
      </c>
      <c r="D864" s="185" t="s">
        <v>394</v>
      </c>
      <c r="E864" s="55"/>
      <c r="F864" s="24" t="s">
        <v>342</v>
      </c>
      <c r="G864" s="59">
        <f t="shared" si="19"/>
        <v>0</v>
      </c>
      <c r="H864" s="184"/>
      <c r="I864" s="124"/>
    </row>
    <row r="865" spans="1:9" x14ac:dyDescent="0.35">
      <c r="A865" s="148"/>
      <c r="B865" s="164">
        <v>20</v>
      </c>
      <c r="D865" s="185"/>
      <c r="E865" s="55"/>
      <c r="F865" s="24" t="s">
        <v>343</v>
      </c>
      <c r="G865" s="59">
        <f t="shared" si="19"/>
        <v>0</v>
      </c>
      <c r="H865" s="184"/>
      <c r="I865" s="124"/>
    </row>
    <row r="866" spans="1:9" x14ac:dyDescent="0.35">
      <c r="A866" s="148"/>
      <c r="B866" s="164">
        <v>15</v>
      </c>
      <c r="D866" s="185"/>
      <c r="E866" s="55"/>
      <c r="F866" s="24" t="s">
        <v>344</v>
      </c>
      <c r="G866" s="59">
        <f t="shared" si="19"/>
        <v>0</v>
      </c>
      <c r="H866" s="184"/>
      <c r="I866" s="124"/>
    </row>
    <row r="867" spans="1:9" x14ac:dyDescent="0.35">
      <c r="A867" s="148"/>
      <c r="B867" s="164">
        <v>10</v>
      </c>
      <c r="D867" s="185"/>
      <c r="E867" s="55"/>
      <c r="F867" s="24" t="s">
        <v>345</v>
      </c>
      <c r="G867" s="59">
        <f t="shared" si="19"/>
        <v>0</v>
      </c>
      <c r="H867" s="184"/>
      <c r="I867" s="124"/>
    </row>
    <row r="868" spans="1:9" x14ac:dyDescent="0.35">
      <c r="A868" s="148"/>
      <c r="B868" s="164">
        <v>5</v>
      </c>
      <c r="D868" s="185"/>
      <c r="E868" s="55"/>
      <c r="F868" s="24" t="s">
        <v>346</v>
      </c>
      <c r="G868" s="59">
        <f t="shared" si="19"/>
        <v>0</v>
      </c>
      <c r="H868" s="184"/>
      <c r="I868" s="124"/>
    </row>
    <row r="869" spans="1:9" x14ac:dyDescent="0.35">
      <c r="A869" s="148"/>
      <c r="B869" s="164">
        <v>0</v>
      </c>
      <c r="D869" s="185"/>
      <c r="E869" s="55" t="s">
        <v>7</v>
      </c>
      <c r="F869" s="24" t="s">
        <v>347</v>
      </c>
      <c r="G869" s="59">
        <f t="shared" si="19"/>
        <v>0</v>
      </c>
      <c r="H869" s="184"/>
      <c r="I869" s="124"/>
    </row>
    <row r="870" spans="1:9" x14ac:dyDescent="0.35">
      <c r="A870" s="148"/>
      <c r="B870" s="124"/>
      <c r="D870" s="39"/>
      <c r="E870" s="180"/>
      <c r="F870" s="180"/>
      <c r="G870" s="59">
        <f t="shared" si="19"/>
        <v>0</v>
      </c>
      <c r="H870" s="184"/>
      <c r="I870" s="124"/>
    </row>
    <row r="871" spans="1:9" ht="14.5" customHeight="1" x14ac:dyDescent="0.35">
      <c r="A871" s="148"/>
      <c r="B871" s="162">
        <v>25</v>
      </c>
      <c r="C871" s="12" t="s">
        <v>385</v>
      </c>
      <c r="D871" s="185" t="s">
        <v>395</v>
      </c>
      <c r="E871" s="55" t="s">
        <v>7</v>
      </c>
      <c r="F871" s="24" t="s">
        <v>342</v>
      </c>
      <c r="G871" s="59">
        <f t="shared" si="19"/>
        <v>25</v>
      </c>
      <c r="H871" s="184"/>
      <c r="I871" s="124"/>
    </row>
    <row r="872" spans="1:9" x14ac:dyDescent="0.35">
      <c r="A872" s="148"/>
      <c r="B872" s="164">
        <v>20</v>
      </c>
      <c r="D872" s="185"/>
      <c r="E872" s="55"/>
      <c r="F872" s="24" t="s">
        <v>343</v>
      </c>
      <c r="G872" s="59">
        <f t="shared" si="19"/>
        <v>0</v>
      </c>
      <c r="H872" s="184"/>
      <c r="I872" s="124"/>
    </row>
    <row r="873" spans="1:9" x14ac:dyDescent="0.35">
      <c r="A873" s="148"/>
      <c r="B873" s="164">
        <v>15</v>
      </c>
      <c r="D873" s="185"/>
      <c r="E873" s="55"/>
      <c r="F873" s="24" t="s">
        <v>344</v>
      </c>
      <c r="G873" s="59">
        <f t="shared" si="19"/>
        <v>0</v>
      </c>
      <c r="H873" s="184"/>
      <c r="I873" s="124"/>
    </row>
    <row r="874" spans="1:9" x14ac:dyDescent="0.35">
      <c r="A874" s="148"/>
      <c r="B874" s="164">
        <v>10</v>
      </c>
      <c r="D874" s="185"/>
      <c r="E874" s="55"/>
      <c r="F874" s="24" t="s">
        <v>345</v>
      </c>
      <c r="G874" s="59">
        <f t="shared" si="19"/>
        <v>0</v>
      </c>
      <c r="H874" s="184"/>
      <c r="I874" s="124"/>
    </row>
    <row r="875" spans="1:9" x14ac:dyDescent="0.35">
      <c r="A875" s="148"/>
      <c r="B875" s="164">
        <v>5</v>
      </c>
      <c r="D875" s="185"/>
      <c r="E875" s="55"/>
      <c r="F875" s="24" t="s">
        <v>346</v>
      </c>
      <c r="G875" s="59">
        <f t="shared" si="19"/>
        <v>0</v>
      </c>
      <c r="H875" s="184"/>
      <c r="I875" s="124"/>
    </row>
    <row r="876" spans="1:9" x14ac:dyDescent="0.35">
      <c r="A876" s="148"/>
      <c r="B876" s="164">
        <v>0</v>
      </c>
      <c r="D876" s="185"/>
      <c r="E876" s="55"/>
      <c r="F876" s="24" t="s">
        <v>347</v>
      </c>
      <c r="G876" s="59">
        <f t="shared" si="19"/>
        <v>0</v>
      </c>
      <c r="H876" s="184"/>
      <c r="I876" s="124"/>
    </row>
    <row r="877" spans="1:9" x14ac:dyDescent="0.35">
      <c r="A877" s="148"/>
      <c r="B877" s="124"/>
      <c r="D877" s="39"/>
      <c r="E877" s="180"/>
      <c r="F877" s="180"/>
      <c r="G877" s="59"/>
      <c r="H877" s="184"/>
      <c r="I877" s="124"/>
    </row>
    <row r="878" spans="1:9" x14ac:dyDescent="0.35">
      <c r="A878" s="148"/>
      <c r="B878" s="125"/>
      <c r="D878" s="39"/>
      <c r="E878" s="180"/>
      <c r="F878" s="36"/>
      <c r="G878" s="139"/>
      <c r="H878" s="36"/>
      <c r="I878" s="125"/>
    </row>
    <row r="879" spans="1:9" x14ac:dyDescent="0.35">
      <c r="A879" s="148"/>
      <c r="B879" s="170"/>
      <c r="C879" s="170"/>
      <c r="D879" s="170" t="s">
        <v>386</v>
      </c>
      <c r="E879" s="170"/>
      <c r="F879" s="170"/>
      <c r="G879" s="171"/>
      <c r="H879" s="170"/>
      <c r="I879" s="170"/>
    </row>
    <row r="880" spans="1:9" x14ac:dyDescent="0.35">
      <c r="A880" s="68"/>
      <c r="B880" s="142"/>
      <c r="C880" s="69"/>
      <c r="D880" s="70" t="str">
        <f>IF(COUNTIF(I686:I879,[1]Extra!$B$3)&gt;=1,[1]Extra!$B$18,[1]Extra!$B$19)</f>
        <v>Dimension 4: Quality is completed</v>
      </c>
      <c r="E880" s="69"/>
      <c r="F880" s="68"/>
      <c r="G880" s="71"/>
      <c r="H880" s="68"/>
      <c r="I880" s="142"/>
    </row>
  </sheetData>
  <mergeCells count="150">
    <mergeCell ref="D1:H1"/>
    <mergeCell ref="D7:D9"/>
    <mergeCell ref="D13:D15"/>
    <mergeCell ref="D19:D20"/>
    <mergeCell ref="D24:D25"/>
    <mergeCell ref="D29:D30"/>
    <mergeCell ref="D83:D84"/>
    <mergeCell ref="D88:D89"/>
    <mergeCell ref="D93:D94"/>
    <mergeCell ref="D98:D99"/>
    <mergeCell ref="D103:D107"/>
    <mergeCell ref="D111:D113"/>
    <mergeCell ref="D34:D35"/>
    <mergeCell ref="D39:D40"/>
    <mergeCell ref="D44:D45"/>
    <mergeCell ref="D49:D50"/>
    <mergeCell ref="D54:D56"/>
    <mergeCell ref="D76:D78"/>
    <mergeCell ref="D58:F58"/>
    <mergeCell ref="D155:D156"/>
    <mergeCell ref="D160:D161"/>
    <mergeCell ref="D165:D166"/>
    <mergeCell ref="D170:D172"/>
    <mergeCell ref="D176:D178"/>
    <mergeCell ref="D180:D184"/>
    <mergeCell ref="D117:D119"/>
    <mergeCell ref="D123:D127"/>
    <mergeCell ref="D129:D130"/>
    <mergeCell ref="D134:D135"/>
    <mergeCell ref="D139:D143"/>
    <mergeCell ref="D147:D152"/>
    <mergeCell ref="D226:D228"/>
    <mergeCell ref="D232:D234"/>
    <mergeCell ref="D238:D240"/>
    <mergeCell ref="D244:D245"/>
    <mergeCell ref="D249:D250"/>
    <mergeCell ref="D254:D256"/>
    <mergeCell ref="D186:D188"/>
    <mergeCell ref="D190:D192"/>
    <mergeCell ref="D196:D200"/>
    <mergeCell ref="D204:D205"/>
    <mergeCell ref="D209:D210"/>
    <mergeCell ref="D214:D215"/>
    <mergeCell ref="D300:D302"/>
    <mergeCell ref="D306:D308"/>
    <mergeCell ref="D313:D315"/>
    <mergeCell ref="D319:D322"/>
    <mergeCell ref="D326:D329"/>
    <mergeCell ref="D333:D336"/>
    <mergeCell ref="D260:D262"/>
    <mergeCell ref="D266:D268"/>
    <mergeCell ref="D273:D275"/>
    <mergeCell ref="D279:D282"/>
    <mergeCell ref="D286:D289"/>
    <mergeCell ref="D293:D296"/>
    <mergeCell ref="D382:D385"/>
    <mergeCell ref="D389:D392"/>
    <mergeCell ref="D396:D399"/>
    <mergeCell ref="D410:D411"/>
    <mergeCell ref="D415:D416"/>
    <mergeCell ref="D418:D419"/>
    <mergeCell ref="D341:D343"/>
    <mergeCell ref="D347:D350"/>
    <mergeCell ref="D354:D357"/>
    <mergeCell ref="D361:D364"/>
    <mergeCell ref="D368:D371"/>
    <mergeCell ref="D376:D378"/>
    <mergeCell ref="D447:D448"/>
    <mergeCell ref="D452:D455"/>
    <mergeCell ref="D457:D458"/>
    <mergeCell ref="D462:D463"/>
    <mergeCell ref="D467:D471"/>
    <mergeCell ref="D473:D474"/>
    <mergeCell ref="D421:D422"/>
    <mergeCell ref="D424:D425"/>
    <mergeCell ref="D427:D428"/>
    <mergeCell ref="D432:D433"/>
    <mergeCell ref="D437:D438"/>
    <mergeCell ref="D442:D443"/>
    <mergeCell ref="D508:D509"/>
    <mergeCell ref="D513:D514"/>
    <mergeCell ref="D518:D519"/>
    <mergeCell ref="D523:D524"/>
    <mergeCell ref="D529:D530"/>
    <mergeCell ref="D532:D533"/>
    <mergeCell ref="D478:D479"/>
    <mergeCell ref="D483:D484"/>
    <mergeCell ref="D488:D489"/>
    <mergeCell ref="D493:D494"/>
    <mergeCell ref="D498:D499"/>
    <mergeCell ref="D503:D504"/>
    <mergeCell ref="D567:D568"/>
    <mergeCell ref="D572:D573"/>
    <mergeCell ref="D575:D576"/>
    <mergeCell ref="D580:D581"/>
    <mergeCell ref="D585:D586"/>
    <mergeCell ref="D590:D591"/>
    <mergeCell ref="D537:D538"/>
    <mergeCell ref="D542:D546"/>
    <mergeCell ref="D548:D550"/>
    <mergeCell ref="D554:D555"/>
    <mergeCell ref="D559:D560"/>
    <mergeCell ref="D564:D565"/>
    <mergeCell ref="D624:D626"/>
    <mergeCell ref="D631:D632"/>
    <mergeCell ref="D636:D637"/>
    <mergeCell ref="D639:D640"/>
    <mergeCell ref="D644:D645"/>
    <mergeCell ref="D649:D650"/>
    <mergeCell ref="D593:D594"/>
    <mergeCell ref="D599:D602"/>
    <mergeCell ref="D606:D607"/>
    <mergeCell ref="D609:D610"/>
    <mergeCell ref="D614:D615"/>
    <mergeCell ref="D619:D622"/>
    <mergeCell ref="D692:D697"/>
    <mergeCell ref="D699:D702"/>
    <mergeCell ref="D706:D710"/>
    <mergeCell ref="D713:D714"/>
    <mergeCell ref="D718:D719"/>
    <mergeCell ref="D723:D724"/>
    <mergeCell ref="D654:D655"/>
    <mergeCell ref="D659:D660"/>
    <mergeCell ref="D664:D667"/>
    <mergeCell ref="D669:D670"/>
    <mergeCell ref="D675:D676"/>
    <mergeCell ref="D687:D688"/>
    <mergeCell ref="D763:D764"/>
    <mergeCell ref="D768:D769"/>
    <mergeCell ref="D773:D779"/>
    <mergeCell ref="D783:D789"/>
    <mergeCell ref="D793:D799"/>
    <mergeCell ref="D803:D804"/>
    <mergeCell ref="D728:D730"/>
    <mergeCell ref="D734:D737"/>
    <mergeCell ref="D741:D746"/>
    <mergeCell ref="D748:D751"/>
    <mergeCell ref="D753:D756"/>
    <mergeCell ref="D758:D759"/>
    <mergeCell ref="D843:D848"/>
    <mergeCell ref="D850:D855"/>
    <mergeCell ref="D857:D862"/>
    <mergeCell ref="D864:D869"/>
    <mergeCell ref="D871:D876"/>
    <mergeCell ref="D806:D807"/>
    <mergeCell ref="D811:D817"/>
    <mergeCell ref="D819:D825"/>
    <mergeCell ref="D827:D828"/>
    <mergeCell ref="D833:D834"/>
    <mergeCell ref="D838:D839"/>
  </mergeCells>
  <conditionalFormatting sqref="A1 C1">
    <cfRule type="containsText" dxfId="302" priority="7011" operator="containsText" text="Please fill your answer here.">
      <formula>NOT(ISERROR(SEARCH("Please fill your answer here.",A1)))</formula>
    </cfRule>
  </conditionalFormatting>
  <conditionalFormatting sqref="A220 C220">
    <cfRule type="expression" dxfId="301" priority="6996">
      <formula>$D220="Dimension 1: Policy is completed"</formula>
    </cfRule>
    <cfRule type="expression" dxfId="300" priority="6997">
      <formula>$D220="Dimension 1: Policy contains missing answers"</formula>
    </cfRule>
    <cfRule type="containsText" dxfId="299" priority="6998" operator="containsText" text="This section contains missing answers">
      <formula>NOT(ISERROR(SEARCH("This section contains missing answers",A220)))</formula>
    </cfRule>
  </conditionalFormatting>
  <conditionalFormatting sqref="A404 C404">
    <cfRule type="expression" dxfId="298" priority="6954">
      <formula>$D404="Dimension 2: Impact is completed"</formula>
    </cfRule>
    <cfRule type="expression" dxfId="297" priority="6955">
      <formula>$D404="Dimension 2: Impact contains missing answers"</formula>
    </cfRule>
    <cfRule type="containsText" dxfId="296" priority="6956" operator="containsText" text="This section contains missing answers">
      <formula>NOT(ISERROR(SEARCH("This section contains missing answers",A404)))</formula>
    </cfRule>
  </conditionalFormatting>
  <conditionalFormatting sqref="A681 C681">
    <cfRule type="expression" dxfId="295" priority="6935">
      <formula>$D681="Dimension 3: Portal is completed"</formula>
    </cfRule>
    <cfRule type="expression" dxfId="294" priority="6936">
      <formula>$D681="Dimension 3: Portal contains missing answers"</formula>
    </cfRule>
    <cfRule type="containsText" dxfId="293" priority="6937" operator="containsText" text="This section contains missing answers">
      <formula>NOT(ISERROR(SEARCH("This section contains missing answers",A681)))</formula>
    </cfRule>
  </conditionalFormatting>
  <conditionalFormatting sqref="A880 C880">
    <cfRule type="expression" dxfId="292" priority="6886">
      <formula>$D880="Dimension 4: Quality is completed"</formula>
    </cfRule>
    <cfRule type="expression" dxfId="291" priority="6887">
      <formula>$D880="Dimension 4: Quality contains missing answers"</formula>
    </cfRule>
    <cfRule type="containsText" dxfId="290" priority="6888" operator="containsText" text="This section contains missing answers">
      <formula>NOT(ISERROR(SEARCH("This section contains missing answers",A880)))</formula>
    </cfRule>
  </conditionalFormatting>
  <conditionalFormatting sqref="A1 C1">
    <cfRule type="expression" dxfId="289" priority="7024">
      <formula>$A1="This section is completed"</formula>
    </cfRule>
    <cfRule type="expression" dxfId="288" priority="7025">
      <formula>$A1="This section contains missing answers"</formula>
    </cfRule>
    <cfRule type="containsText" dxfId="287" priority="7026" operator="containsText" text="This section contains missing answers">
      <formula>NOT(ISERROR(SEARCH("This section contains missing answers",A1)))</formula>
    </cfRule>
  </conditionalFormatting>
  <conditionalFormatting sqref="B1">
    <cfRule type="expression" dxfId="286" priority="6757">
      <formula>$C1="This section is completed"</formula>
    </cfRule>
    <cfRule type="expression" dxfId="285" priority="6758">
      <formula>$C1="This section contains missing answers"</formula>
    </cfRule>
    <cfRule type="containsText" dxfId="284" priority="6759" operator="containsText" text="This section contains missing answers">
      <formula>NOT(ISERROR(SEARCH("This section contains missing answers",B1)))</formula>
    </cfRule>
  </conditionalFormatting>
  <conditionalFormatting sqref="B220">
    <cfRule type="expression" dxfId="283" priority="6754">
      <formula>$C220="Dimension 1: Policy is completed"</formula>
    </cfRule>
    <cfRule type="expression" dxfId="282" priority="6755">
      <formula>$C220="Dimension 1: Policy contains missing answers"</formula>
    </cfRule>
    <cfRule type="containsText" dxfId="281" priority="6756" operator="containsText" text="This section contains missing answers">
      <formula>NOT(ISERROR(SEARCH("This section contains missing answers",B220)))</formula>
    </cfRule>
  </conditionalFormatting>
  <conditionalFormatting sqref="B404">
    <cfRule type="expression" dxfId="280" priority="6751">
      <formula>$C404="Dimension 2: Impact is completed"</formula>
    </cfRule>
    <cfRule type="expression" dxfId="279" priority="6752">
      <formula>$C404="Dimension 2: Impact contains missing answers"</formula>
    </cfRule>
    <cfRule type="containsText" dxfId="278" priority="6753" operator="containsText" text="This section contains missing answers">
      <formula>NOT(ISERROR(SEARCH("This section contains missing answers",B404)))</formula>
    </cfRule>
  </conditionalFormatting>
  <conditionalFormatting sqref="B681">
    <cfRule type="expression" dxfId="277" priority="6748">
      <formula>$C681="Dimension 3: Portal is completed"</formula>
    </cfRule>
    <cfRule type="expression" dxfId="276" priority="6749">
      <formula>$C681="Dimension 3: Portal contains missing answers"</formula>
    </cfRule>
    <cfRule type="containsText" dxfId="275" priority="6750" operator="containsText" text="This section contains missing answers">
      <formula>NOT(ISERROR(SEARCH("This section contains missing answers",B681)))</formula>
    </cfRule>
  </conditionalFormatting>
  <conditionalFormatting sqref="B880">
    <cfRule type="expression" dxfId="274" priority="6745">
      <formula>$C880="Dimension 4: Quality is completed"</formula>
    </cfRule>
    <cfRule type="expression" dxfId="273" priority="6746">
      <formula>$C880="Dimension 4: Quality contains missing answers"</formula>
    </cfRule>
    <cfRule type="containsText" dxfId="272" priority="6747" operator="containsText" text="This section contains missing answers">
      <formula>NOT(ISERROR(SEARCH("This section contains missing answers",B880)))</formula>
    </cfRule>
  </conditionalFormatting>
  <conditionalFormatting sqref="I6">
    <cfRule type="beginsWith" dxfId="271" priority="268" operator="beginsWith" text="Missing answer">
      <formula>LEFT(I6,LEN("Missing answer"))="Missing answer"</formula>
    </cfRule>
  </conditionalFormatting>
  <conditionalFormatting sqref="I6">
    <cfRule type="beginsWith" dxfId="270" priority="266" operator="beginsWith" text="Missing answer">
      <formula>LEFT(I6,LEN("Missing answer"))="Missing answer"</formula>
    </cfRule>
    <cfRule type="beginsWith" dxfId="269" priority="267" operator="beginsWith" text="1 answer only">
      <formula>LEFT(I6,LEN("1 answer only"))="1 answer only"</formula>
    </cfRule>
  </conditionalFormatting>
  <conditionalFormatting sqref="I220">
    <cfRule type="expression" dxfId="268" priority="270">
      <formula>$C220="Dimension 1: Policy is completed"</formula>
    </cfRule>
    <cfRule type="expression" dxfId="267" priority="271">
      <formula>$C220="Dimension 1: Policy contains missing answers"</formula>
    </cfRule>
    <cfRule type="containsText" dxfId="266" priority="272" operator="containsText" text="This section contains missing answers">
      <formula>NOT(ISERROR(SEARCH("This section contains missing answers",I220)))</formula>
    </cfRule>
  </conditionalFormatting>
  <conditionalFormatting sqref="I6">
    <cfRule type="beginsWith" dxfId="265" priority="269" operator="beginsWith" text="Oeps too many">
      <formula>LEFT(I6,LEN("Oeps too many"))="Oeps too many"</formula>
    </cfRule>
  </conditionalFormatting>
  <conditionalFormatting sqref="I404">
    <cfRule type="expression" dxfId="264" priority="263">
      <formula>$C404="Dimension 2: Impact is completed"</formula>
    </cfRule>
    <cfRule type="expression" dxfId="263" priority="264">
      <formula>$C404="Dimension 2: Impact contains missing answers"</formula>
    </cfRule>
    <cfRule type="containsText" dxfId="262" priority="265" operator="containsText" text="This section contains missing answers">
      <formula>NOT(ISERROR(SEARCH("This section contains missing answers",I404)))</formula>
    </cfRule>
  </conditionalFormatting>
  <conditionalFormatting sqref="I272">
    <cfRule type="beginsWith" dxfId="261" priority="262" operator="beginsWith" text="This answer is missing">
      <formula>LEFT(I272,LEN("This answer is missing"))="This answer is missing"</formula>
    </cfRule>
  </conditionalFormatting>
  <conditionalFormatting sqref="I272">
    <cfRule type="beginsWith" dxfId="260" priority="261" operator="beginsWith" text="Missing answer">
      <formula>LEFT(I272,LEN("Missing answer"))="Missing answer"</formula>
    </cfRule>
  </conditionalFormatting>
  <conditionalFormatting sqref="I272">
    <cfRule type="beginsWith" dxfId="259" priority="259" operator="beginsWith" text="Missing answer">
      <formula>LEFT(I272,LEN("Missing answer"))="Missing answer"</formula>
    </cfRule>
    <cfRule type="beginsWith" dxfId="258" priority="260" operator="beginsWith" text="1 answer only">
      <formula>LEFT(I272,LEN("1 answer only"))="1 answer only"</formula>
    </cfRule>
  </conditionalFormatting>
  <conditionalFormatting sqref="I312">
    <cfRule type="beginsWith" dxfId="257" priority="258" operator="beginsWith" text="This answer is missing">
      <formula>LEFT(I312,LEN("This answer is missing"))="This answer is missing"</formula>
    </cfRule>
  </conditionalFormatting>
  <conditionalFormatting sqref="I312">
    <cfRule type="beginsWith" dxfId="256" priority="257" operator="beginsWith" text="Missing answer">
      <formula>LEFT(I312,LEN("Missing answer"))="Missing answer"</formula>
    </cfRule>
  </conditionalFormatting>
  <conditionalFormatting sqref="I312">
    <cfRule type="beginsWith" dxfId="255" priority="255" operator="beginsWith" text="Missing answer">
      <formula>LEFT(I312,LEN("Missing answer"))="Missing answer"</formula>
    </cfRule>
    <cfRule type="beginsWith" dxfId="254" priority="256" operator="beginsWith" text="1 answer only">
      <formula>LEFT(I312,LEN("1 answer only"))="1 answer only"</formula>
    </cfRule>
  </conditionalFormatting>
  <conditionalFormatting sqref="I340">
    <cfRule type="beginsWith" dxfId="253" priority="254" operator="beginsWith" text="This answer is missing">
      <formula>LEFT(I340,LEN("This answer is missing"))="This answer is missing"</formula>
    </cfRule>
  </conditionalFormatting>
  <conditionalFormatting sqref="I340">
    <cfRule type="beginsWith" dxfId="252" priority="253" operator="beginsWith" text="Missing answer">
      <formula>LEFT(I340,LEN("Missing answer"))="Missing answer"</formula>
    </cfRule>
  </conditionalFormatting>
  <conditionalFormatting sqref="I340">
    <cfRule type="beginsWith" dxfId="251" priority="251" operator="beginsWith" text="Missing answer">
      <formula>LEFT(I340,LEN("Missing answer"))="Missing answer"</formula>
    </cfRule>
    <cfRule type="beginsWith" dxfId="250" priority="252" operator="beginsWith" text="1 answer only">
      <formula>LEFT(I340,LEN("1 answer only"))="1 answer only"</formula>
    </cfRule>
  </conditionalFormatting>
  <conditionalFormatting sqref="I375">
    <cfRule type="beginsWith" dxfId="249" priority="250" operator="beginsWith" text="This answer is missing">
      <formula>LEFT(I375,LEN("This answer is missing"))="This answer is missing"</formula>
    </cfRule>
  </conditionalFormatting>
  <conditionalFormatting sqref="I375">
    <cfRule type="beginsWith" dxfId="248" priority="249" operator="beginsWith" text="Missing answer">
      <formula>LEFT(I375,LEN("Missing answer"))="Missing answer"</formula>
    </cfRule>
  </conditionalFormatting>
  <conditionalFormatting sqref="I375">
    <cfRule type="beginsWith" dxfId="247" priority="247" operator="beginsWith" text="Missing answer">
      <formula>LEFT(I375,LEN("Missing answer"))="Missing answer"</formula>
    </cfRule>
    <cfRule type="beginsWith" dxfId="246" priority="248" operator="beginsWith" text="1 answer only">
      <formula>LEFT(I375,LEN("1 answer only"))="1 answer only"</formula>
    </cfRule>
  </conditionalFormatting>
  <conditionalFormatting sqref="I681">
    <cfRule type="expression" dxfId="245" priority="244">
      <formula>$C681="Dimension 3: Portal is completed"</formula>
    </cfRule>
    <cfRule type="expression" dxfId="244" priority="245">
      <formula>$C681="Dimension 3: Portal contains missing answers"</formula>
    </cfRule>
    <cfRule type="containsText" dxfId="243" priority="246" operator="containsText" text="This section contains missing answers">
      <formula>NOT(ISERROR(SEARCH("This section contains missing answers",I681)))</formula>
    </cfRule>
  </conditionalFormatting>
  <conditionalFormatting sqref="I880">
    <cfRule type="expression" dxfId="242" priority="241">
      <formula>$C880="Dimension 4: Quality is completed"</formula>
    </cfRule>
    <cfRule type="expression" dxfId="241" priority="242">
      <formula>$C880="Dimension 4: Quality contains missing answers"</formula>
    </cfRule>
    <cfRule type="containsText" dxfId="240" priority="243" operator="containsText" text="This section contains missing answers">
      <formula>NOT(ISERROR(SEARCH("This section contains missing answers",I880)))</formula>
    </cfRule>
  </conditionalFormatting>
  <conditionalFormatting sqref="G681">
    <cfRule type="expression" dxfId="239" priority="40">
      <formula>$C681="Dimension 3: Portal is completed"</formula>
    </cfRule>
    <cfRule type="expression" dxfId="238" priority="41">
      <formula>$C681="Dimension 3: Portal contains missing answers"</formula>
    </cfRule>
    <cfRule type="containsText" dxfId="237" priority="42" operator="containsText" text="This section contains missing answers">
      <formula>NOT(ISERROR(SEARCH("This section contains missing answers",G681)))</formula>
    </cfRule>
  </conditionalFormatting>
  <conditionalFormatting sqref="G880">
    <cfRule type="expression" dxfId="236" priority="37">
      <formula>$C880="Dimension 4: Quality is completed"</formula>
    </cfRule>
    <cfRule type="expression" dxfId="235" priority="38">
      <formula>$C880="Dimension 4: Quality contains missing answers"</formula>
    </cfRule>
    <cfRule type="containsText" dxfId="234" priority="39" operator="containsText" text="This section contains missing answers">
      <formula>NOT(ISERROR(SEARCH("This section contains missing answers",G880)))</formula>
    </cfRule>
  </conditionalFormatting>
  <conditionalFormatting sqref="D1">
    <cfRule type="containsText" dxfId="233" priority="1" operator="containsText" text="Please fill your answer here.">
      <formula>NOT(ISERROR(SEARCH("Please fill your answer here.",D1)))</formula>
    </cfRule>
  </conditionalFormatting>
  <conditionalFormatting sqref="D1">
    <cfRule type="expression" dxfId="232" priority="2">
      <formula>$A1="This section is completed"</formula>
    </cfRule>
    <cfRule type="expression" dxfId="231" priority="3">
      <formula>$A1="This section contains missing answers"</formula>
    </cfRule>
    <cfRule type="containsText" dxfId="230" priority="4" operator="containsText" text="This section contains missing answers">
      <formula>NOT(ISERROR(SEARCH("This section contains missing answers",D1)))</formula>
    </cfRule>
  </conditionalFormatting>
  <conditionalFormatting sqref="D2 D4:D6 D10:D12 D16:D18 D21:D23 D26:D28 D31:D33 D36:D38 D41:D43 D75 D79:D82 D221 D128 D153 D179 D185 D189 D405 D223:D253 D682 D674 D881:D1048576">
    <cfRule type="containsText" dxfId="229" priority="240" operator="containsText" text="Please fill your answer here.">
      <formula>NOT(ISERROR(SEARCH("Please fill your answer here.",D2)))</formula>
    </cfRule>
  </conditionalFormatting>
  <conditionalFormatting sqref="D3">
    <cfRule type="containsText" dxfId="228" priority="239" operator="containsText" text="Please fill your answer here.">
      <formula>NOT(ISERROR(SEARCH("Please fill your answer here.",D3)))</formula>
    </cfRule>
  </conditionalFormatting>
  <conditionalFormatting sqref="D51:D53">
    <cfRule type="containsText" dxfId="227" priority="238" operator="containsText" text="Please fill your answer here.">
      <formula>NOT(ISERROR(SEARCH("Please fill your answer here.",D51)))</formula>
    </cfRule>
  </conditionalFormatting>
  <conditionalFormatting sqref="D46:D48">
    <cfRule type="containsText" dxfId="226" priority="237" operator="containsText" text="Please fill your answer here.">
      <formula>NOT(ISERROR(SEARCH("Please fill your answer here.",D46)))</formula>
    </cfRule>
  </conditionalFormatting>
  <conditionalFormatting sqref="D57">
    <cfRule type="containsText" dxfId="225" priority="236" operator="containsText" text="Please fill your answer here.">
      <formula>NOT(ISERROR(SEARCH("Please fill your answer here.",D57)))</formula>
    </cfRule>
  </conditionalFormatting>
  <conditionalFormatting sqref="D85:D87">
    <cfRule type="containsText" dxfId="224" priority="235" operator="containsText" text="Please fill your answer here.">
      <formula>NOT(ISERROR(SEARCH("Please fill your answer here.",D85)))</formula>
    </cfRule>
  </conditionalFormatting>
  <conditionalFormatting sqref="D90:D92">
    <cfRule type="containsText" dxfId="223" priority="234" operator="containsText" text="Please fill your answer here.">
      <formula>NOT(ISERROR(SEARCH("Please fill your answer here.",D90)))</formula>
    </cfRule>
  </conditionalFormatting>
  <conditionalFormatting sqref="D95:D97">
    <cfRule type="containsText" dxfId="222" priority="233" operator="containsText" text="Please fill your answer here.">
      <formula>NOT(ISERROR(SEARCH("Please fill your answer here.",D95)))</formula>
    </cfRule>
  </conditionalFormatting>
  <conditionalFormatting sqref="D100:D102">
    <cfRule type="containsText" dxfId="221" priority="232" operator="containsText" text="Please fill your answer here.">
      <formula>NOT(ISERROR(SEARCH("Please fill your answer here.",D100)))</formula>
    </cfRule>
  </conditionalFormatting>
  <conditionalFormatting sqref="D108:D110">
    <cfRule type="containsText" dxfId="220" priority="231" operator="containsText" text="Please fill your answer here.">
      <formula>NOT(ISERROR(SEARCH("Please fill your answer here.",D108)))</formula>
    </cfRule>
  </conditionalFormatting>
  <conditionalFormatting sqref="D114:D116">
    <cfRule type="containsText" dxfId="219" priority="230" operator="containsText" text="Please fill your answer here.">
      <formula>NOT(ISERROR(SEARCH("Please fill your answer here.",D114)))</formula>
    </cfRule>
  </conditionalFormatting>
  <conditionalFormatting sqref="D120:D122">
    <cfRule type="containsText" dxfId="218" priority="229" operator="containsText" text="Please fill your answer here.">
      <formula>NOT(ISERROR(SEARCH("Please fill your answer here.",D120)))</formula>
    </cfRule>
  </conditionalFormatting>
  <conditionalFormatting sqref="D131:D133">
    <cfRule type="containsText" dxfId="217" priority="228" operator="containsText" text="Please fill your answer here.">
      <formula>NOT(ISERROR(SEARCH("Please fill your answer here.",D131)))</formula>
    </cfRule>
  </conditionalFormatting>
  <conditionalFormatting sqref="D137:D138">
    <cfRule type="containsText" dxfId="216" priority="227" operator="containsText" text="Please fill your answer here.">
      <formula>NOT(ISERROR(SEARCH("Please fill your answer here.",D137)))</formula>
    </cfRule>
  </conditionalFormatting>
  <conditionalFormatting sqref="D144:D146">
    <cfRule type="containsText" dxfId="215" priority="226" operator="containsText" text="Please fill your answer here.">
      <formula>NOT(ISERROR(SEARCH("Please fill your answer here.",D144)))</formula>
    </cfRule>
  </conditionalFormatting>
  <conditionalFormatting sqref="D157:D159">
    <cfRule type="containsText" dxfId="214" priority="225" operator="containsText" text="Please fill your answer here.">
      <formula>NOT(ISERROR(SEARCH("Please fill your answer here.",D157)))</formula>
    </cfRule>
  </conditionalFormatting>
  <conditionalFormatting sqref="D162:D164">
    <cfRule type="containsText" dxfId="213" priority="224" operator="containsText" text="Please fill your answer here.">
      <formula>NOT(ISERROR(SEARCH("Please fill your answer here.",D162)))</formula>
    </cfRule>
  </conditionalFormatting>
  <conditionalFormatting sqref="D167:D169">
    <cfRule type="containsText" dxfId="212" priority="223" operator="containsText" text="Please fill your answer here.">
      <formula>NOT(ISERROR(SEARCH("Please fill your answer here.",D167)))</formula>
    </cfRule>
  </conditionalFormatting>
  <conditionalFormatting sqref="D173:D175">
    <cfRule type="containsText" dxfId="211" priority="222" operator="containsText" text="Please fill your answer here.">
      <formula>NOT(ISERROR(SEARCH("Please fill your answer here.",D173)))</formula>
    </cfRule>
  </conditionalFormatting>
  <conditionalFormatting sqref="D193:D195">
    <cfRule type="containsText" dxfId="210" priority="221" operator="containsText" text="Please fill your answer here.">
      <formula>NOT(ISERROR(SEARCH("Please fill your answer here.",D193)))</formula>
    </cfRule>
  </conditionalFormatting>
  <conditionalFormatting sqref="D201:D203">
    <cfRule type="containsText" dxfId="209" priority="220" operator="containsText" text="Please fill your answer here.">
      <formula>NOT(ISERROR(SEARCH("Please fill your answer here.",D201)))</formula>
    </cfRule>
  </conditionalFormatting>
  <conditionalFormatting sqref="D206:D208">
    <cfRule type="containsText" dxfId="208" priority="219" operator="containsText" text="Please fill your answer here.">
      <formula>NOT(ISERROR(SEARCH("Please fill your answer here.",D206)))</formula>
    </cfRule>
  </conditionalFormatting>
  <conditionalFormatting sqref="D211:D213">
    <cfRule type="containsText" dxfId="207" priority="218" operator="containsText" text="Please fill your answer here.">
      <formula>NOT(ISERROR(SEARCH("Please fill your answer here.",D211)))</formula>
    </cfRule>
  </conditionalFormatting>
  <conditionalFormatting sqref="D216:D218">
    <cfRule type="containsText" dxfId="206" priority="217" operator="containsText" text="Please fill your answer here.">
      <formula>NOT(ISERROR(SEARCH("Please fill your answer here.",D216)))</formula>
    </cfRule>
  </conditionalFormatting>
  <conditionalFormatting sqref="D220">
    <cfRule type="containsText" dxfId="205" priority="216" operator="containsText" text="Please fill your answer here.">
      <formula>NOT(ISERROR(SEARCH("Please fill your answer here.",D220)))</formula>
    </cfRule>
  </conditionalFormatting>
  <conditionalFormatting sqref="D220:F220">
    <cfRule type="expression" dxfId="204" priority="213">
      <formula>$C220="Dimension 1: Policy is completed"</formula>
    </cfRule>
    <cfRule type="expression" dxfId="203" priority="214">
      <formula>$C220="Dimension 1: Policy contains missing answers"</formula>
    </cfRule>
    <cfRule type="containsText" dxfId="202" priority="215" operator="containsText" text="This section contains missing answers">
      <formula>NOT(ISERROR(SEARCH("This section contains missing answers",D220)))</formula>
    </cfRule>
  </conditionalFormatting>
  <conditionalFormatting sqref="D136">
    <cfRule type="containsText" dxfId="201" priority="212" operator="containsText" text="Please fill your answer here.">
      <formula>NOT(ISERROR(SEARCH("Please fill your answer here.",D136)))</formula>
    </cfRule>
  </conditionalFormatting>
  <conditionalFormatting sqref="D272">
    <cfRule type="containsText" dxfId="200" priority="211" operator="containsText" text="Please fill your answer here.">
      <formula>NOT(ISERROR(SEARCH("Please fill your answer here.",D272)))</formula>
    </cfRule>
  </conditionalFormatting>
  <conditionalFormatting sqref="D222">
    <cfRule type="containsText" dxfId="199" priority="210" operator="containsText" text="Please fill your answer here.">
      <formula>NOT(ISERROR(SEARCH("Please fill your answer here.",D222)))</formula>
    </cfRule>
  </conditionalFormatting>
  <conditionalFormatting sqref="D277:D278">
    <cfRule type="containsText" dxfId="198" priority="209" operator="containsText" text="Please fill your answer here.">
      <formula>NOT(ISERROR(SEARCH("Please fill your answer here.",D277)))</formula>
    </cfRule>
  </conditionalFormatting>
  <conditionalFormatting sqref="D283:D285">
    <cfRule type="containsText" dxfId="197" priority="208" operator="containsText" text="Please fill your answer here.">
      <formula>NOT(ISERROR(SEARCH("Please fill your answer here.",D283)))</formula>
    </cfRule>
  </conditionalFormatting>
  <conditionalFormatting sqref="D276">
    <cfRule type="containsText" dxfId="196" priority="207" operator="containsText" text="Please fill your answer here.">
      <formula>NOT(ISERROR(SEARCH("Please fill your answer here.",D276)))</formula>
    </cfRule>
  </conditionalFormatting>
  <conditionalFormatting sqref="D291:D292">
    <cfRule type="containsText" dxfId="195" priority="206" operator="containsText" text="Please fill your answer here.">
      <formula>NOT(ISERROR(SEARCH("Please fill your answer here.",D291)))</formula>
    </cfRule>
  </conditionalFormatting>
  <conditionalFormatting sqref="D298:D299">
    <cfRule type="containsText" dxfId="194" priority="205" operator="containsText" text="Please fill your answer here.">
      <formula>NOT(ISERROR(SEARCH("Please fill your answer here.",D298)))</formula>
    </cfRule>
  </conditionalFormatting>
  <conditionalFormatting sqref="D304:D305">
    <cfRule type="containsText" dxfId="193" priority="204" operator="containsText" text="Please fill your answer here.">
      <formula>NOT(ISERROR(SEARCH("Please fill your answer here.",D304)))</formula>
    </cfRule>
  </conditionalFormatting>
  <conditionalFormatting sqref="D310:D311">
    <cfRule type="containsText" dxfId="192" priority="203" operator="containsText" text="Please fill your answer here.">
      <formula>NOT(ISERROR(SEARCH("Please fill your answer here.",D310)))</formula>
    </cfRule>
  </conditionalFormatting>
  <conditionalFormatting sqref="D290">
    <cfRule type="containsText" dxfId="191" priority="201" operator="containsText" text="Please fill your answer here.">
      <formula>NOT(ISERROR(SEARCH("Please fill your answer here.",D290)))</formula>
    </cfRule>
  </conditionalFormatting>
  <conditionalFormatting sqref="D297">
    <cfRule type="containsText" dxfId="190" priority="200" operator="containsText" text="Please fill your answer here.">
      <formula>NOT(ISERROR(SEARCH("Please fill your answer here.",D297)))</formula>
    </cfRule>
  </conditionalFormatting>
  <conditionalFormatting sqref="D312">
    <cfRule type="containsText" dxfId="189" priority="202" operator="containsText" text="Please fill your answer here.">
      <formula>NOT(ISERROR(SEARCH("Please fill your answer here.",D312)))</formula>
    </cfRule>
  </conditionalFormatting>
  <conditionalFormatting sqref="D303">
    <cfRule type="containsText" dxfId="188" priority="199" operator="containsText" text="Please fill your answer here.">
      <formula>NOT(ISERROR(SEARCH("Please fill your answer here.",D303)))</formula>
    </cfRule>
  </conditionalFormatting>
  <conditionalFormatting sqref="D309">
    <cfRule type="containsText" dxfId="187" priority="198" operator="containsText" text="Please fill your answer here.">
      <formula>NOT(ISERROR(SEARCH("Please fill your answer here.",D309)))</formula>
    </cfRule>
  </conditionalFormatting>
  <conditionalFormatting sqref="D317:D318">
    <cfRule type="containsText" dxfId="186" priority="197" operator="containsText" text="Please fill your answer here.">
      <formula>NOT(ISERROR(SEARCH("Please fill your answer here.",D317)))</formula>
    </cfRule>
  </conditionalFormatting>
  <conditionalFormatting sqref="D323:D325">
    <cfRule type="containsText" dxfId="185" priority="196" operator="containsText" text="Please fill your answer here.">
      <formula>NOT(ISERROR(SEARCH("Please fill your answer here.",D323)))</formula>
    </cfRule>
  </conditionalFormatting>
  <conditionalFormatting sqref="D316">
    <cfRule type="containsText" dxfId="184" priority="195" operator="containsText" text="Please fill your answer here.">
      <formula>NOT(ISERROR(SEARCH("Please fill your answer here.",D316)))</formula>
    </cfRule>
  </conditionalFormatting>
  <conditionalFormatting sqref="D331:D332">
    <cfRule type="containsText" dxfId="183" priority="194" operator="containsText" text="Please fill your answer here.">
      <formula>NOT(ISERROR(SEARCH("Please fill your answer here.",D331)))</formula>
    </cfRule>
  </conditionalFormatting>
  <conditionalFormatting sqref="D330">
    <cfRule type="containsText" dxfId="182" priority="193" operator="containsText" text="Please fill your answer here.">
      <formula>NOT(ISERROR(SEARCH("Please fill your answer here.",D330)))</formula>
    </cfRule>
  </conditionalFormatting>
  <conditionalFormatting sqref="D340">
    <cfRule type="containsText" dxfId="181" priority="192" operator="containsText" text="Please fill your answer here.">
      <formula>NOT(ISERROR(SEARCH("Please fill your answer here.",D340)))</formula>
    </cfRule>
  </conditionalFormatting>
  <conditionalFormatting sqref="D345:D346">
    <cfRule type="containsText" dxfId="180" priority="191" operator="containsText" text="Please fill your answer here.">
      <formula>NOT(ISERROR(SEARCH("Please fill your answer here.",D345)))</formula>
    </cfRule>
  </conditionalFormatting>
  <conditionalFormatting sqref="D351:D353">
    <cfRule type="containsText" dxfId="179" priority="190" operator="containsText" text="Please fill your answer here.">
      <formula>NOT(ISERROR(SEARCH("Please fill your answer here.",D351)))</formula>
    </cfRule>
  </conditionalFormatting>
  <conditionalFormatting sqref="D344">
    <cfRule type="containsText" dxfId="178" priority="189" operator="containsText" text="Please fill your answer here.">
      <formula>NOT(ISERROR(SEARCH("Please fill your answer here.",D344)))</formula>
    </cfRule>
  </conditionalFormatting>
  <conditionalFormatting sqref="D359:D360">
    <cfRule type="containsText" dxfId="177" priority="188" operator="containsText" text="Please fill your answer here.">
      <formula>NOT(ISERROR(SEARCH("Please fill your answer here.",D359)))</formula>
    </cfRule>
  </conditionalFormatting>
  <conditionalFormatting sqref="D366">
    <cfRule type="containsText" dxfId="176" priority="187" operator="containsText" text="Please fill your answer here.">
      <formula>NOT(ISERROR(SEARCH("Please fill your answer here.",D366)))</formula>
    </cfRule>
  </conditionalFormatting>
  <conditionalFormatting sqref="D358">
    <cfRule type="containsText" dxfId="175" priority="186" operator="containsText" text="Please fill your answer here.">
      <formula>NOT(ISERROR(SEARCH("Please fill your answer here.",D358)))</formula>
    </cfRule>
  </conditionalFormatting>
  <conditionalFormatting sqref="D365">
    <cfRule type="containsText" dxfId="174" priority="185" operator="containsText" text="Please fill your answer here.">
      <formula>NOT(ISERROR(SEARCH("Please fill your answer here.",D365)))</formula>
    </cfRule>
  </conditionalFormatting>
  <conditionalFormatting sqref="D367">
    <cfRule type="containsText" dxfId="173" priority="184" operator="containsText" text="Please fill your answer here.">
      <formula>NOT(ISERROR(SEARCH("Please fill your answer here.",D367)))</formula>
    </cfRule>
  </conditionalFormatting>
  <conditionalFormatting sqref="D373">
    <cfRule type="containsText" dxfId="172" priority="183" operator="containsText" text="Please fill your answer here.">
      <formula>NOT(ISERROR(SEARCH("Please fill your answer here.",D373)))</formula>
    </cfRule>
  </conditionalFormatting>
  <conditionalFormatting sqref="D372">
    <cfRule type="containsText" dxfId="171" priority="182" operator="containsText" text="Please fill your answer here.">
      <formula>NOT(ISERROR(SEARCH("Please fill your answer here.",D372)))</formula>
    </cfRule>
  </conditionalFormatting>
  <conditionalFormatting sqref="D374">
    <cfRule type="containsText" dxfId="170" priority="181" operator="containsText" text="Please fill your answer here.">
      <formula>NOT(ISERROR(SEARCH("Please fill your answer here.",D374)))</formula>
    </cfRule>
  </conditionalFormatting>
  <conditionalFormatting sqref="D375">
    <cfRule type="containsText" dxfId="169" priority="180" operator="containsText" text="Please fill your answer here.">
      <formula>NOT(ISERROR(SEARCH("Please fill your answer here.",D375)))</formula>
    </cfRule>
  </conditionalFormatting>
  <conditionalFormatting sqref="D380:D381">
    <cfRule type="containsText" dxfId="168" priority="179" operator="containsText" text="Please fill your answer here.">
      <formula>NOT(ISERROR(SEARCH("Please fill your answer here.",D380)))</formula>
    </cfRule>
  </conditionalFormatting>
  <conditionalFormatting sqref="D386:D388">
    <cfRule type="containsText" dxfId="167" priority="178" operator="containsText" text="Please fill your answer here.">
      <formula>NOT(ISERROR(SEARCH("Please fill your answer here.",D386)))</formula>
    </cfRule>
  </conditionalFormatting>
  <conditionalFormatting sqref="D379">
    <cfRule type="containsText" dxfId="166" priority="177" operator="containsText" text="Please fill your answer here.">
      <formula>NOT(ISERROR(SEARCH("Please fill your answer here.",D379)))</formula>
    </cfRule>
  </conditionalFormatting>
  <conditionalFormatting sqref="D394:D395">
    <cfRule type="containsText" dxfId="165" priority="176" operator="containsText" text="Please fill your answer here.">
      <formula>NOT(ISERROR(SEARCH("Please fill your answer here.",D394)))</formula>
    </cfRule>
  </conditionalFormatting>
  <conditionalFormatting sqref="D401">
    <cfRule type="containsText" dxfId="164" priority="175" operator="containsText" text="Please fill your answer here.">
      <formula>NOT(ISERROR(SEARCH("Please fill your answer here.",D401)))</formula>
    </cfRule>
  </conditionalFormatting>
  <conditionalFormatting sqref="D393">
    <cfRule type="containsText" dxfId="163" priority="174" operator="containsText" text="Please fill your answer here.">
      <formula>NOT(ISERROR(SEARCH("Please fill your answer here.",D393)))</formula>
    </cfRule>
  </conditionalFormatting>
  <conditionalFormatting sqref="D400">
    <cfRule type="containsText" dxfId="162" priority="173" operator="containsText" text="Please fill your answer here.">
      <formula>NOT(ISERROR(SEARCH("Please fill your answer here.",D400)))</formula>
    </cfRule>
  </conditionalFormatting>
  <conditionalFormatting sqref="D402">
    <cfRule type="containsText" dxfId="161" priority="172" operator="containsText" text="Please fill your answer here.">
      <formula>NOT(ISERROR(SEARCH("Please fill your answer here.",D402)))</formula>
    </cfRule>
  </conditionalFormatting>
  <conditionalFormatting sqref="D404">
    <cfRule type="containsText" dxfId="160" priority="171" operator="containsText" text="Please fill your answer here.">
      <formula>NOT(ISERROR(SEARCH("Please fill your answer here.",D404)))</formula>
    </cfRule>
  </conditionalFormatting>
  <conditionalFormatting sqref="D404:F404">
    <cfRule type="expression" dxfId="159" priority="168">
      <formula>$C404="Dimension 2: Impact is completed"</formula>
    </cfRule>
    <cfRule type="expression" dxfId="158" priority="169">
      <formula>$C404="Dimension 2: Impact contains missing answers"</formula>
    </cfRule>
    <cfRule type="containsText" dxfId="157" priority="170" operator="containsText" text="This section contains missing answers">
      <formula>NOT(ISERROR(SEARCH("This section contains missing answers",D404)))</formula>
    </cfRule>
  </conditionalFormatting>
  <conditionalFormatting sqref="D258:D259">
    <cfRule type="containsText" dxfId="156" priority="167" operator="containsText" text="Please fill your answer here.">
      <formula>NOT(ISERROR(SEARCH("Please fill your answer here.",D258)))</formula>
    </cfRule>
  </conditionalFormatting>
  <conditionalFormatting sqref="D264:D265">
    <cfRule type="containsText" dxfId="155" priority="166" operator="containsText" text="Please fill your answer here.">
      <formula>NOT(ISERROR(SEARCH("Please fill your answer here.",D264)))</formula>
    </cfRule>
  </conditionalFormatting>
  <conditionalFormatting sqref="D257">
    <cfRule type="containsText" dxfId="154" priority="165" operator="containsText" text="Please fill your answer here.">
      <formula>NOT(ISERROR(SEARCH("Please fill your answer here.",D257)))</formula>
    </cfRule>
  </conditionalFormatting>
  <conditionalFormatting sqref="D270:D271">
    <cfRule type="containsText" dxfId="153" priority="164" operator="containsText" text="Please fill your answer here.">
      <formula>NOT(ISERROR(SEARCH("Please fill your answer here.",D270)))</formula>
    </cfRule>
  </conditionalFormatting>
  <conditionalFormatting sqref="D269">
    <cfRule type="containsText" dxfId="152" priority="163" operator="containsText" text="Please fill your answer here.">
      <formula>NOT(ISERROR(SEARCH("Please fill your answer here.",D269)))</formula>
    </cfRule>
  </conditionalFormatting>
  <conditionalFormatting sqref="D263">
    <cfRule type="containsText" dxfId="151" priority="162" operator="containsText" text="Please fill your answer here.">
      <formula>NOT(ISERROR(SEARCH("Please fill your answer here.",D263)))</formula>
    </cfRule>
  </conditionalFormatting>
  <conditionalFormatting sqref="D338:D339">
    <cfRule type="containsText" dxfId="150" priority="161" operator="containsText" text="Please fill your answer here.">
      <formula>NOT(ISERROR(SEARCH("Please fill your answer here.",D338)))</formula>
    </cfRule>
  </conditionalFormatting>
  <conditionalFormatting sqref="D337">
    <cfRule type="containsText" dxfId="149" priority="160" operator="containsText" text="Please fill your answer here.">
      <formula>NOT(ISERROR(SEARCH("Please fill your answer here.",D337)))</formula>
    </cfRule>
  </conditionalFormatting>
  <conditionalFormatting sqref="D407:D409 D434:D436 D528 D571 D679 D420 D423 D426 D439:D441 D456 D472 D547 D566 D574 D592 D608 D623 D638">
    <cfRule type="containsText" dxfId="148" priority="159" operator="containsText" text="Please fill your answer here.">
      <formula>NOT(ISERROR(SEARCH("Please fill your answer here.",D407)))</formula>
    </cfRule>
  </conditionalFormatting>
  <conditionalFormatting sqref="D406">
    <cfRule type="containsText" dxfId="147" priority="158" operator="containsText" text="Please fill your answer here.">
      <formula>NOT(ISERROR(SEARCH("Please fill your answer here.",D406)))</formula>
    </cfRule>
  </conditionalFormatting>
  <conditionalFormatting sqref="D450:D451">
    <cfRule type="containsText" dxfId="146" priority="157" operator="containsText" text="Please fill your answer here.">
      <formula>NOT(ISERROR(SEARCH("Please fill your answer here.",D450)))</formula>
    </cfRule>
  </conditionalFormatting>
  <conditionalFormatting sqref="D445:D446">
    <cfRule type="containsText" dxfId="145" priority="156" operator="containsText" text="Please fill your answer here.">
      <formula>NOT(ISERROR(SEARCH("Please fill your answer here.",D445)))</formula>
    </cfRule>
  </conditionalFormatting>
  <conditionalFormatting sqref="D656 D658">
    <cfRule type="containsText" dxfId="144" priority="155" operator="containsText" text="Please fill your answer here.">
      <formula>NOT(ISERROR(SEARCH("Please fill your answer here.",D656)))</formula>
    </cfRule>
  </conditionalFormatting>
  <conditionalFormatting sqref="D661:D663 D668">
    <cfRule type="containsText" dxfId="143" priority="154" operator="containsText" text="Please fill your answer here.">
      <formula>NOT(ISERROR(SEARCH("Please fill your answer here.",D661)))</formula>
    </cfRule>
  </conditionalFormatting>
  <conditionalFormatting sqref="D672:D673">
    <cfRule type="containsText" dxfId="142" priority="153" operator="containsText" text="Please fill your answer here.">
      <formula>NOT(ISERROR(SEARCH("Please fill your answer here.",D672)))</formula>
    </cfRule>
  </conditionalFormatting>
  <conditionalFormatting sqref="D681">
    <cfRule type="containsText" dxfId="141" priority="152" operator="containsText" text="Please fill your answer here.">
      <formula>NOT(ISERROR(SEARCH("Please fill your answer here.",D681)))</formula>
    </cfRule>
  </conditionalFormatting>
  <conditionalFormatting sqref="D681:F681">
    <cfRule type="expression" dxfId="140" priority="149">
      <formula>$C681="Dimension 3: Portal is completed"</formula>
    </cfRule>
    <cfRule type="expression" dxfId="139" priority="150">
      <formula>$C681="Dimension 3: Portal contains missing answers"</formula>
    </cfRule>
    <cfRule type="containsText" dxfId="138" priority="151" operator="containsText" text="This section contains missing answers">
      <formula>NOT(ISERROR(SEARCH("This section contains missing answers",D681)))</formula>
    </cfRule>
  </conditionalFormatting>
  <conditionalFormatting sqref="D412 D414 D417">
    <cfRule type="containsText" dxfId="137" priority="148" operator="containsText" text="Please fill your answer here.">
      <formula>NOT(ISERROR(SEARCH("Please fill your answer here.",D412)))</formula>
    </cfRule>
  </conditionalFormatting>
  <conditionalFormatting sqref="D413">
    <cfRule type="containsText" dxfId="136" priority="147" operator="containsText" text="Please fill your answer here.">
      <formula>NOT(ISERROR(SEARCH("Please fill your answer here.",D413)))</formula>
    </cfRule>
  </conditionalFormatting>
  <conditionalFormatting sqref="D460:D461">
    <cfRule type="containsText" dxfId="135" priority="146" operator="containsText" text="Please fill your answer here.">
      <formula>NOT(ISERROR(SEARCH("Please fill your answer here.",D460)))</formula>
    </cfRule>
  </conditionalFormatting>
  <conditionalFormatting sqref="D464:D466">
    <cfRule type="containsText" dxfId="134" priority="145" operator="containsText" text="Please fill your answer here.">
      <formula>NOT(ISERROR(SEARCH("Please fill your answer here.",D464)))</formula>
    </cfRule>
  </conditionalFormatting>
  <conditionalFormatting sqref="D486:D487 D491:D492 D496:D497 D501:D502 D505:D507">
    <cfRule type="containsText" dxfId="133" priority="144" operator="containsText" text="Please fill your answer here.">
      <formula>NOT(ISERROR(SEARCH("Please fill your answer here.",D486)))</formula>
    </cfRule>
  </conditionalFormatting>
  <conditionalFormatting sqref="D515:D517">
    <cfRule type="containsText" dxfId="132" priority="143" operator="containsText" text="Please fill your answer here.">
      <formula>NOT(ISERROR(SEARCH("Please fill your answer here.",D515)))</formula>
    </cfRule>
  </conditionalFormatting>
  <conditionalFormatting sqref="D511:D512">
    <cfRule type="containsText" dxfId="131" priority="142" operator="containsText" text="Please fill your answer here.">
      <formula>NOT(ISERROR(SEARCH("Please fill your answer here.",D511)))</formula>
    </cfRule>
  </conditionalFormatting>
  <conditionalFormatting sqref="D477 D482">
    <cfRule type="containsText" dxfId="130" priority="141" operator="containsText" text="Please fill your answer here.">
      <formula>NOT(ISERROR(SEARCH("Please fill your answer here.",D477)))</formula>
    </cfRule>
  </conditionalFormatting>
  <conditionalFormatting sqref="D476">
    <cfRule type="containsText" dxfId="129" priority="140" operator="containsText" text="Please fill your answer here.">
      <formula>NOT(ISERROR(SEARCH("Please fill your answer here.",D476)))</formula>
    </cfRule>
  </conditionalFormatting>
  <conditionalFormatting sqref="D481">
    <cfRule type="containsText" dxfId="128" priority="139" operator="containsText" text="Please fill your answer here.">
      <formula>NOT(ISERROR(SEARCH("Please fill your answer here.",D481)))</formula>
    </cfRule>
  </conditionalFormatting>
  <conditionalFormatting sqref="D521:D522">
    <cfRule type="containsText" dxfId="127" priority="138" operator="containsText" text="Please fill your answer here.">
      <formula>NOT(ISERROR(SEARCH("Please fill your answer here.",D521)))</formula>
    </cfRule>
  </conditionalFormatting>
  <conditionalFormatting sqref="D526:D527">
    <cfRule type="containsText" dxfId="126" priority="137" operator="containsText" text="Please fill your answer here.">
      <formula>NOT(ISERROR(SEARCH("Please fill your answer here.",D526)))</formula>
    </cfRule>
  </conditionalFormatting>
  <conditionalFormatting sqref="D539 D551:D553 D561 D541 D563">
    <cfRule type="containsText" dxfId="125" priority="136" operator="containsText" text="Please fill your answer here.">
      <formula>NOT(ISERROR(SEARCH("Please fill your answer here.",D539)))</formula>
    </cfRule>
  </conditionalFormatting>
  <conditionalFormatting sqref="D569:D570">
    <cfRule type="containsText" dxfId="124" priority="135" operator="containsText" text="Please fill your answer here.">
      <formula>NOT(ISERROR(SEARCH("Please fill your answer here.",D569)))</formula>
    </cfRule>
  </conditionalFormatting>
  <conditionalFormatting sqref="D534 D531 D536">
    <cfRule type="containsText" dxfId="123" priority="134" operator="containsText" text="Please fill your answer here.">
      <formula>NOT(ISERROR(SEARCH("Please fill your answer here.",D531)))</formula>
    </cfRule>
  </conditionalFormatting>
  <conditionalFormatting sqref="D535">
    <cfRule type="containsText" dxfId="122" priority="133" operator="containsText" text="Please fill your answer here.">
      <formula>NOT(ISERROR(SEARCH("Please fill your answer here.",D535)))</formula>
    </cfRule>
  </conditionalFormatting>
  <conditionalFormatting sqref="D577:D579">
    <cfRule type="containsText" dxfId="121" priority="132" operator="containsText" text="Please fill your answer here.">
      <formula>NOT(ISERROR(SEARCH("Please fill your answer here.",D577)))</formula>
    </cfRule>
  </conditionalFormatting>
  <conditionalFormatting sqref="D597 D603:D605">
    <cfRule type="containsText" dxfId="120" priority="131" operator="containsText" text="Please fill your answer here.">
      <formula>NOT(ISERROR(SEARCH("Please fill your answer here.",D597)))</formula>
    </cfRule>
  </conditionalFormatting>
  <conditionalFormatting sqref="D616:D618">
    <cfRule type="containsText" dxfId="119" priority="130" operator="containsText" text="Please fill your answer here.">
      <formula>NOT(ISERROR(SEARCH("Please fill your answer here.",D616)))</formula>
    </cfRule>
  </conditionalFormatting>
  <conditionalFormatting sqref="D611:D613">
    <cfRule type="containsText" dxfId="118" priority="129" operator="containsText" text="Please fill your answer here.">
      <formula>NOT(ISERROR(SEARCH("Please fill your answer here.",D611)))</formula>
    </cfRule>
  </conditionalFormatting>
  <conditionalFormatting sqref="D582 D587 D584 D589">
    <cfRule type="containsText" dxfId="117" priority="128" operator="containsText" text="Please fill your answer here.">
      <formula>NOT(ISERROR(SEARCH("Please fill your answer here.",D582)))</formula>
    </cfRule>
  </conditionalFormatting>
  <conditionalFormatting sqref="D583">
    <cfRule type="containsText" dxfId="116" priority="127" operator="containsText" text="Please fill your answer here.">
      <formula>NOT(ISERROR(SEARCH("Please fill your answer here.",D583)))</formula>
    </cfRule>
  </conditionalFormatting>
  <conditionalFormatting sqref="D588">
    <cfRule type="containsText" dxfId="115" priority="126" operator="containsText" text="Please fill your answer here.">
      <formula>NOT(ISERROR(SEARCH("Please fill your answer here.",D588)))</formula>
    </cfRule>
  </conditionalFormatting>
  <conditionalFormatting sqref="D627:D629">
    <cfRule type="containsText" dxfId="114" priority="125" operator="containsText" text="Please fill your answer here.">
      <formula>NOT(ISERROR(SEARCH("Please fill your answer here.",D627)))</formula>
    </cfRule>
  </conditionalFormatting>
  <conditionalFormatting sqref="D598">
    <cfRule type="containsText" dxfId="113" priority="124" operator="containsText" text="Please fill your answer here.">
      <formula>NOT(ISERROR(SEARCH("Please fill your answer here.",D598)))</formula>
    </cfRule>
  </conditionalFormatting>
  <conditionalFormatting sqref="D630">
    <cfRule type="containsText" dxfId="112" priority="123" operator="containsText" text="Please fill your answer here.">
      <formula>NOT(ISERROR(SEARCH("Please fill your answer here.",D630)))</formula>
    </cfRule>
  </conditionalFormatting>
  <conditionalFormatting sqref="D633:D635">
    <cfRule type="containsText" dxfId="111" priority="122" operator="containsText" text="Please fill your answer here.">
      <formula>NOT(ISERROR(SEARCH("Please fill your answer here.",D633)))</formula>
    </cfRule>
  </conditionalFormatting>
  <conditionalFormatting sqref="D641:D643">
    <cfRule type="containsText" dxfId="110" priority="121" operator="containsText" text="Please fill your answer here.">
      <formula>NOT(ISERROR(SEARCH("Please fill your answer here.",D641)))</formula>
    </cfRule>
  </conditionalFormatting>
  <conditionalFormatting sqref="D646:D648">
    <cfRule type="containsText" dxfId="109" priority="120" operator="containsText" text="Please fill your answer here.">
      <formula>NOT(ISERROR(SEARCH("Please fill your answer here.",D646)))</formula>
    </cfRule>
  </conditionalFormatting>
  <conditionalFormatting sqref="D651:D653">
    <cfRule type="containsText" dxfId="108" priority="119" operator="containsText" text="Please fill your answer here.">
      <formula>NOT(ISERROR(SEARCH("Please fill your answer here.",D651)))</formula>
    </cfRule>
  </conditionalFormatting>
  <conditionalFormatting sqref="D678">
    <cfRule type="containsText" dxfId="107" priority="118" operator="containsText" text="Please fill your answer here.">
      <formula>NOT(ISERROR(SEARCH("Please fill your answer here.",D678)))</formula>
    </cfRule>
  </conditionalFormatting>
  <conditionalFormatting sqref="D444">
    <cfRule type="containsText" dxfId="106" priority="117" operator="containsText" text="Please fill your answer here.">
      <formula>NOT(ISERROR(SEARCH("Please fill your answer here.",D444)))</formula>
    </cfRule>
  </conditionalFormatting>
  <conditionalFormatting sqref="D449">
    <cfRule type="containsText" dxfId="105" priority="116" operator="containsText" text="Please fill your answer here.">
      <formula>NOT(ISERROR(SEARCH("Please fill your answer here.",D449)))</formula>
    </cfRule>
  </conditionalFormatting>
  <conditionalFormatting sqref="D459">
    <cfRule type="containsText" dxfId="104" priority="115" operator="containsText" text="Please fill your answer here.">
      <formula>NOT(ISERROR(SEARCH("Please fill your answer here.",D459)))</formula>
    </cfRule>
  </conditionalFormatting>
  <conditionalFormatting sqref="D480">
    <cfRule type="containsText" dxfId="103" priority="114" operator="containsText" text="Please fill your answer here.">
      <formula>NOT(ISERROR(SEARCH("Please fill your answer here.",D480)))</formula>
    </cfRule>
  </conditionalFormatting>
  <conditionalFormatting sqref="D485">
    <cfRule type="containsText" dxfId="102" priority="113" operator="containsText" text="Please fill your answer here.">
      <formula>NOT(ISERROR(SEARCH("Please fill your answer here.",D485)))</formula>
    </cfRule>
  </conditionalFormatting>
  <conditionalFormatting sqref="D490">
    <cfRule type="containsText" dxfId="101" priority="112" operator="containsText" text="Please fill your answer here.">
      <formula>NOT(ISERROR(SEARCH("Please fill your answer here.",D490)))</formula>
    </cfRule>
  </conditionalFormatting>
  <conditionalFormatting sqref="D495">
    <cfRule type="containsText" dxfId="100" priority="111" operator="containsText" text="Please fill your answer here.">
      <formula>NOT(ISERROR(SEARCH("Please fill your answer here.",D495)))</formula>
    </cfRule>
  </conditionalFormatting>
  <conditionalFormatting sqref="D500">
    <cfRule type="containsText" dxfId="99" priority="110" operator="containsText" text="Please fill your answer here.">
      <formula>NOT(ISERROR(SEARCH("Please fill your answer here.",D500)))</formula>
    </cfRule>
  </conditionalFormatting>
  <conditionalFormatting sqref="D525">
    <cfRule type="containsText" dxfId="98" priority="109" operator="containsText" text="Please fill your answer here.">
      <formula>NOT(ISERROR(SEARCH("Please fill your answer here.",D525)))</formula>
    </cfRule>
  </conditionalFormatting>
  <conditionalFormatting sqref="D510">
    <cfRule type="containsText" dxfId="97" priority="108" operator="containsText" text="Please fill your answer here.">
      <formula>NOT(ISERROR(SEARCH("Please fill your answer here.",D510)))</formula>
    </cfRule>
  </conditionalFormatting>
  <conditionalFormatting sqref="D520">
    <cfRule type="containsText" dxfId="96" priority="107" operator="containsText" text="Please fill your answer here.">
      <formula>NOT(ISERROR(SEARCH("Please fill your answer here.",D520)))</formula>
    </cfRule>
  </conditionalFormatting>
  <conditionalFormatting sqref="D595">
    <cfRule type="containsText" dxfId="95" priority="106" operator="containsText" text="Please fill your answer here.">
      <formula>NOT(ISERROR(SEARCH("Please fill your answer here.",D595)))</formula>
    </cfRule>
  </conditionalFormatting>
  <conditionalFormatting sqref="D671">
    <cfRule type="containsText" dxfId="94" priority="105" operator="containsText" text="Please fill your answer here.">
      <formula>NOT(ISERROR(SEARCH("Please fill your answer here.",D671)))</formula>
    </cfRule>
  </conditionalFormatting>
  <conditionalFormatting sqref="D677">
    <cfRule type="containsText" dxfId="93" priority="104" operator="containsText" text="Please fill your answer here.">
      <formula>NOT(ISERROR(SEARCH("Please fill your answer here.",D677)))</formula>
    </cfRule>
  </conditionalFormatting>
  <conditionalFormatting sqref="D429:D431">
    <cfRule type="containsText" dxfId="92" priority="103" operator="containsText" text="Please fill your answer here.">
      <formula>NOT(ISERROR(SEARCH("Please fill your answer here.",D429)))</formula>
    </cfRule>
  </conditionalFormatting>
  <conditionalFormatting sqref="D556:D558">
    <cfRule type="containsText" dxfId="91" priority="102" operator="containsText" text="Please fill your answer here.">
      <formula>NOT(ISERROR(SEARCH("Please fill your answer here.",D556)))</formula>
    </cfRule>
  </conditionalFormatting>
  <conditionalFormatting sqref="D684:D686 D720:D722 D725:D727 D760:D762 D765:D766 D878 D805">
    <cfRule type="containsText" dxfId="90" priority="101" operator="containsText" text="Please fill your answer here.">
      <formula>NOT(ISERROR(SEARCH("Please fill your answer here.",D684)))</formula>
    </cfRule>
  </conditionalFormatting>
  <conditionalFormatting sqref="D683">
    <cfRule type="containsText" dxfId="89" priority="100" operator="containsText" text="Please fill your answer here.">
      <formula>NOT(ISERROR(SEARCH("Please fill your answer here.",D683)))</formula>
    </cfRule>
  </conditionalFormatting>
  <conditionalFormatting sqref="D715 D691 D717">
    <cfRule type="containsText" dxfId="88" priority="95" operator="containsText" text="Please fill your answer here.">
      <formula>NOT(ISERROR(SEARCH("Please fill your answer here.",D691)))</formula>
    </cfRule>
  </conditionalFormatting>
  <conditionalFormatting sqref="D880">
    <cfRule type="containsText" dxfId="87" priority="99" operator="containsText" text="Please fill your answer here.">
      <formula>NOT(ISERROR(SEARCH("Please fill your answer here.",D880)))</formula>
    </cfRule>
  </conditionalFormatting>
  <conditionalFormatting sqref="D880:F880">
    <cfRule type="expression" dxfId="86" priority="96">
      <formula>$C880="Dimension 4: Quality is completed"</formula>
    </cfRule>
    <cfRule type="expression" dxfId="85" priority="97">
      <formula>$C880="Dimension 4: Quality contains missing answers"</formula>
    </cfRule>
    <cfRule type="containsText" dxfId="84" priority="98" operator="containsText" text="This section contains missing answers">
      <formula>NOT(ISERROR(SEARCH("This section contains missing answers",D880)))</formula>
    </cfRule>
  </conditionalFormatting>
  <conditionalFormatting sqref="D690">
    <cfRule type="containsText" dxfId="83" priority="94" operator="containsText" text="Please fill your answer here.">
      <formula>NOT(ISERROR(SEARCH("Please fill your answer here.",D690)))</formula>
    </cfRule>
  </conditionalFormatting>
  <conditionalFormatting sqref="D716">
    <cfRule type="containsText" dxfId="82" priority="93" operator="containsText" text="Please fill your answer here.">
      <formula>NOT(ISERROR(SEARCH("Please fill your answer here.",D716)))</formula>
    </cfRule>
  </conditionalFormatting>
  <conditionalFormatting sqref="D698">
    <cfRule type="containsText" dxfId="81" priority="92" operator="containsText" text="Please fill your answer here.">
      <formula>NOT(ISERROR(SEARCH("Please fill your answer here.",D698)))</formula>
    </cfRule>
  </conditionalFormatting>
  <conditionalFormatting sqref="D705">
    <cfRule type="containsText" dxfId="80" priority="91" operator="containsText" text="Please fill your answer here.">
      <formula>NOT(ISERROR(SEARCH("Please fill your answer here.",D705)))</formula>
    </cfRule>
  </conditionalFormatting>
  <conditionalFormatting sqref="D711">
    <cfRule type="containsText" dxfId="79" priority="90" operator="containsText" text="Please fill your answer here.">
      <formula>NOT(ISERROR(SEARCH("Please fill your answer here.",D711)))</formula>
    </cfRule>
  </conditionalFormatting>
  <conditionalFormatting sqref="D704">
    <cfRule type="containsText" dxfId="78" priority="89" operator="containsText" text="Please fill your answer here.">
      <formula>NOT(ISERROR(SEARCH("Please fill your answer here.",D704)))</formula>
    </cfRule>
  </conditionalFormatting>
  <conditionalFormatting sqref="D712">
    <cfRule type="containsText" dxfId="77" priority="88" operator="containsText" text="Please fill your answer here.">
      <formula>NOT(ISERROR(SEARCH("Please fill your answer here.",D712)))</formula>
    </cfRule>
  </conditionalFormatting>
  <conditionalFormatting sqref="D731:D733">
    <cfRule type="containsText" dxfId="76" priority="87" operator="containsText" text="Please fill your answer here.">
      <formula>NOT(ISERROR(SEARCH("Please fill your answer here.",D731)))</formula>
    </cfRule>
  </conditionalFormatting>
  <conditionalFormatting sqref="D740">
    <cfRule type="containsText" dxfId="75" priority="86" operator="containsText" text="Please fill your answer here.">
      <formula>NOT(ISERROR(SEARCH("Please fill your answer here.",D740)))</formula>
    </cfRule>
  </conditionalFormatting>
  <conditionalFormatting sqref="D747">
    <cfRule type="containsText" dxfId="74" priority="85" operator="containsText" text="Please fill your answer here.">
      <formula>NOT(ISERROR(SEARCH("Please fill your answer here.",D747)))</formula>
    </cfRule>
  </conditionalFormatting>
  <conditionalFormatting sqref="D738">
    <cfRule type="containsText" dxfId="73" priority="84" operator="containsText" text="Please fill your answer here.">
      <formula>NOT(ISERROR(SEARCH("Please fill your answer here.",D738)))</formula>
    </cfRule>
  </conditionalFormatting>
  <conditionalFormatting sqref="D739">
    <cfRule type="containsText" dxfId="72" priority="83" operator="containsText" text="Please fill your answer here.">
      <formula>NOT(ISERROR(SEARCH("Please fill your answer here.",D739)))</formula>
    </cfRule>
  </conditionalFormatting>
  <conditionalFormatting sqref="D752">
    <cfRule type="containsText" dxfId="71" priority="82" operator="containsText" text="Please fill your answer here.">
      <formula>NOT(ISERROR(SEARCH("Please fill your answer here.",D752)))</formula>
    </cfRule>
  </conditionalFormatting>
  <conditionalFormatting sqref="D757">
    <cfRule type="containsText" dxfId="70" priority="81" operator="containsText" text="Please fill your answer here.">
      <formula>NOT(ISERROR(SEARCH("Please fill your answer here.",D757)))</formula>
    </cfRule>
  </conditionalFormatting>
  <conditionalFormatting sqref="D767">
    <cfRule type="containsText" dxfId="69" priority="80" operator="containsText" text="Please fill your answer here.">
      <formula>NOT(ISERROR(SEARCH("Please fill your answer here.",D767)))</formula>
    </cfRule>
  </conditionalFormatting>
  <conditionalFormatting sqref="D792">
    <cfRule type="containsText" dxfId="68" priority="79" operator="containsText" text="Please fill your answer here.">
      <formula>NOT(ISERROR(SEARCH("Please fill your answer here.",D792)))</formula>
    </cfRule>
  </conditionalFormatting>
  <conditionalFormatting sqref="D790">
    <cfRule type="containsText" dxfId="67" priority="78" operator="containsText" text="Please fill your answer here.">
      <formula>NOT(ISERROR(SEARCH("Please fill your answer here.",D790)))</formula>
    </cfRule>
  </conditionalFormatting>
  <conditionalFormatting sqref="D791">
    <cfRule type="containsText" dxfId="66" priority="77" operator="containsText" text="Please fill your answer here.">
      <formula>NOT(ISERROR(SEARCH("Please fill your answer here.",D791)))</formula>
    </cfRule>
  </conditionalFormatting>
  <conditionalFormatting sqref="D770:D772">
    <cfRule type="containsText" dxfId="65" priority="76" operator="containsText" text="Please fill your answer here.">
      <formula>NOT(ISERROR(SEARCH("Please fill your answer here.",D770)))</formula>
    </cfRule>
  </conditionalFormatting>
  <conditionalFormatting sqref="D782">
    <cfRule type="containsText" dxfId="64" priority="75" operator="containsText" text="Please fill your answer here.">
      <formula>NOT(ISERROR(SEARCH("Please fill your answer here.",D782)))</formula>
    </cfRule>
  </conditionalFormatting>
  <conditionalFormatting sqref="D781">
    <cfRule type="containsText" dxfId="63" priority="74" operator="containsText" text="Please fill your answer here.">
      <formula>NOT(ISERROR(SEARCH("Please fill your answer here.",D781)))</formula>
    </cfRule>
  </conditionalFormatting>
  <conditionalFormatting sqref="D802">
    <cfRule type="containsText" dxfId="62" priority="73" operator="containsText" text="Please fill your answer here.">
      <formula>NOT(ISERROR(SEARCH("Please fill your answer here.",D802)))</formula>
    </cfRule>
  </conditionalFormatting>
  <conditionalFormatting sqref="D800">
    <cfRule type="containsText" dxfId="61" priority="72" operator="containsText" text="Please fill your answer here.">
      <formula>NOT(ISERROR(SEARCH("Please fill your answer here.",D800)))</formula>
    </cfRule>
  </conditionalFormatting>
  <conditionalFormatting sqref="D801">
    <cfRule type="containsText" dxfId="60" priority="71" operator="containsText" text="Please fill your answer here.">
      <formula>NOT(ISERROR(SEARCH("Please fill your answer here.",D801)))</formula>
    </cfRule>
  </conditionalFormatting>
  <conditionalFormatting sqref="D818">
    <cfRule type="containsText" dxfId="59" priority="70" operator="containsText" text="Please fill your answer here.">
      <formula>NOT(ISERROR(SEARCH("Please fill your answer here.",D818)))</formula>
    </cfRule>
  </conditionalFormatting>
  <conditionalFormatting sqref="D808:D810">
    <cfRule type="containsText" dxfId="58" priority="69" operator="containsText" text="Please fill your answer here.">
      <formula>NOT(ISERROR(SEARCH("Please fill your answer here.",D808)))</formula>
    </cfRule>
  </conditionalFormatting>
  <conditionalFormatting sqref="D826">
    <cfRule type="containsText" dxfId="57" priority="68" operator="containsText" text="Please fill your answer here.">
      <formula>NOT(ISERROR(SEARCH("Please fill your answer here.",D826)))</formula>
    </cfRule>
  </conditionalFormatting>
  <conditionalFormatting sqref="D829:D831">
    <cfRule type="containsText" dxfId="56" priority="67" operator="containsText" text="Please fill your answer here.">
      <formula>NOT(ISERROR(SEARCH("Please fill your answer here.",D829)))</formula>
    </cfRule>
  </conditionalFormatting>
  <conditionalFormatting sqref="D832">
    <cfRule type="containsText" dxfId="55" priority="66" operator="containsText" text="Please fill your answer here.">
      <formula>NOT(ISERROR(SEARCH("Please fill your answer here.",D832)))</formula>
    </cfRule>
  </conditionalFormatting>
  <conditionalFormatting sqref="D835:D837">
    <cfRule type="containsText" dxfId="54" priority="65" operator="containsText" text="Please fill your answer here.">
      <formula>NOT(ISERROR(SEARCH("Please fill your answer here.",D835)))</formula>
    </cfRule>
  </conditionalFormatting>
  <conditionalFormatting sqref="D841:D842">
    <cfRule type="containsText" dxfId="53" priority="64" operator="containsText" text="Please fill your answer here.">
      <formula>NOT(ISERROR(SEARCH("Please fill your answer here.",D841)))</formula>
    </cfRule>
  </conditionalFormatting>
  <conditionalFormatting sqref="D849">
    <cfRule type="containsText" dxfId="52" priority="63" operator="containsText" text="Please fill your answer here.">
      <formula>NOT(ISERROR(SEARCH("Please fill your answer here.",D849)))</formula>
    </cfRule>
  </conditionalFormatting>
  <conditionalFormatting sqref="D856">
    <cfRule type="containsText" dxfId="51" priority="62" operator="containsText" text="Please fill your answer here.">
      <formula>NOT(ISERROR(SEARCH("Please fill your answer here.",D856)))</formula>
    </cfRule>
  </conditionalFormatting>
  <conditionalFormatting sqref="D863">
    <cfRule type="containsText" dxfId="50" priority="61" operator="containsText" text="Please fill your answer here.">
      <formula>NOT(ISERROR(SEARCH("Please fill your answer here.",D863)))</formula>
    </cfRule>
  </conditionalFormatting>
  <conditionalFormatting sqref="D870">
    <cfRule type="containsText" dxfId="49" priority="60" operator="containsText" text="Please fill your answer here.">
      <formula>NOT(ISERROR(SEARCH("Please fill your answer here.",D870)))</formula>
    </cfRule>
  </conditionalFormatting>
  <conditionalFormatting sqref="D877">
    <cfRule type="containsText" dxfId="48" priority="59" operator="containsText" text="Please fill your answer here.">
      <formula>NOT(ISERROR(SEARCH("Please fill your answer here.",D877)))</formula>
    </cfRule>
  </conditionalFormatting>
  <conditionalFormatting sqref="D840">
    <cfRule type="containsText" dxfId="47" priority="58" operator="containsText" text="Please fill your answer here.">
      <formula>NOT(ISERROR(SEARCH("Please fill your answer here.",D840)))</formula>
    </cfRule>
  </conditionalFormatting>
  <conditionalFormatting sqref="D657">
    <cfRule type="containsText" dxfId="46" priority="57" operator="containsText" text="Please fill your answer here.">
      <formula>NOT(ISERROR(SEARCH("Please fill your answer here.",D657)))</formula>
    </cfRule>
  </conditionalFormatting>
  <conditionalFormatting sqref="G6">
    <cfRule type="beginsWith" dxfId="45" priority="52" operator="beginsWith" text="Missing answer">
      <formula>LEFT(G6,LEN("Missing answer"))="Missing answer"</formula>
    </cfRule>
  </conditionalFormatting>
  <conditionalFormatting sqref="G6">
    <cfRule type="beginsWith" dxfId="44" priority="50" operator="beginsWith" text="Missing answer">
      <formula>LEFT(G6,LEN("Missing answer"))="Missing answer"</formula>
    </cfRule>
    <cfRule type="beginsWith" dxfId="43" priority="51" operator="beginsWith" text="1 answer only">
      <formula>LEFT(G6,LEN("1 answer only"))="1 answer only"</formula>
    </cfRule>
  </conditionalFormatting>
  <conditionalFormatting sqref="H6">
    <cfRule type="beginsWith" dxfId="42" priority="32" operator="beginsWith" text="Missing answer">
      <formula>LEFT(H6,LEN("Missing answer"))="Missing answer"</formula>
    </cfRule>
  </conditionalFormatting>
  <conditionalFormatting sqref="H6">
    <cfRule type="beginsWith" dxfId="41" priority="30" operator="beginsWith" text="Missing answer">
      <formula>LEFT(H6,LEN("Missing answer"))="Missing answer"</formula>
    </cfRule>
    <cfRule type="beginsWith" dxfId="40" priority="31" operator="beginsWith" text="1 answer only">
      <formula>LEFT(H6,LEN("1 answer only"))="1 answer only"</formula>
    </cfRule>
  </conditionalFormatting>
  <conditionalFormatting sqref="H220">
    <cfRule type="expression" dxfId="39" priority="34">
      <formula>$C220="Dimension 1: Policy is completed"</formula>
    </cfRule>
    <cfRule type="expression" dxfId="38" priority="35">
      <formula>$C220="Dimension 1: Policy contains missing answers"</formula>
    </cfRule>
    <cfRule type="containsText" dxfId="37" priority="36" operator="containsText" text="This section contains missing answers">
      <formula>NOT(ISERROR(SEARCH("This section contains missing answers",H220)))</formula>
    </cfRule>
  </conditionalFormatting>
  <conditionalFormatting sqref="H6">
    <cfRule type="beginsWith" dxfId="36" priority="33" operator="beginsWith" text="Oeps too many">
      <formula>LEFT(H6,LEN("Oeps too many"))="Oeps too many"</formula>
    </cfRule>
  </conditionalFormatting>
  <conditionalFormatting sqref="H404">
    <cfRule type="expression" dxfId="35" priority="27">
      <formula>$C404="Dimension 2: Impact is completed"</formula>
    </cfRule>
    <cfRule type="expression" dxfId="34" priority="28">
      <formula>$C404="Dimension 2: Impact contains missing answers"</formula>
    </cfRule>
    <cfRule type="containsText" dxfId="33" priority="29" operator="containsText" text="This section contains missing answers">
      <formula>NOT(ISERROR(SEARCH("This section contains missing answers",H404)))</formula>
    </cfRule>
  </conditionalFormatting>
  <conditionalFormatting sqref="H272">
    <cfRule type="beginsWith" dxfId="32" priority="26" operator="beginsWith" text="This answer is missing">
      <formula>LEFT(H272,LEN("This answer is missing"))="This answer is missing"</formula>
    </cfRule>
  </conditionalFormatting>
  <conditionalFormatting sqref="H272">
    <cfRule type="beginsWith" dxfId="31" priority="25" operator="beginsWith" text="Missing answer">
      <formula>LEFT(H272,LEN("Missing answer"))="Missing answer"</formula>
    </cfRule>
  </conditionalFormatting>
  <conditionalFormatting sqref="H272">
    <cfRule type="beginsWith" dxfId="30" priority="23" operator="beginsWith" text="Missing answer">
      <formula>LEFT(H272,LEN("Missing answer"))="Missing answer"</formula>
    </cfRule>
    <cfRule type="beginsWith" dxfId="29" priority="24" operator="beginsWith" text="1 answer only">
      <formula>LEFT(H272,LEN("1 answer only"))="1 answer only"</formula>
    </cfRule>
  </conditionalFormatting>
  <conditionalFormatting sqref="H312">
    <cfRule type="beginsWith" dxfId="28" priority="22" operator="beginsWith" text="This answer is missing">
      <formula>LEFT(H312,LEN("This answer is missing"))="This answer is missing"</formula>
    </cfRule>
  </conditionalFormatting>
  <conditionalFormatting sqref="H312">
    <cfRule type="beginsWith" dxfId="27" priority="21" operator="beginsWith" text="Missing answer">
      <formula>LEFT(H312,LEN("Missing answer"))="Missing answer"</formula>
    </cfRule>
  </conditionalFormatting>
  <conditionalFormatting sqref="H312">
    <cfRule type="beginsWith" dxfId="26" priority="19" operator="beginsWith" text="Missing answer">
      <formula>LEFT(H312,LEN("Missing answer"))="Missing answer"</formula>
    </cfRule>
    <cfRule type="beginsWith" dxfId="25" priority="20" operator="beginsWith" text="1 answer only">
      <formula>LEFT(H312,LEN("1 answer only"))="1 answer only"</formula>
    </cfRule>
  </conditionalFormatting>
  <conditionalFormatting sqref="H340">
    <cfRule type="beginsWith" dxfId="24" priority="18" operator="beginsWith" text="This answer is missing">
      <formula>LEFT(H340,LEN("This answer is missing"))="This answer is missing"</formula>
    </cfRule>
  </conditionalFormatting>
  <conditionalFormatting sqref="H340">
    <cfRule type="beginsWith" dxfId="23" priority="17" operator="beginsWith" text="Missing answer">
      <formula>LEFT(H340,LEN("Missing answer"))="Missing answer"</formula>
    </cfRule>
  </conditionalFormatting>
  <conditionalFormatting sqref="H340">
    <cfRule type="beginsWith" dxfId="22" priority="15" operator="beginsWith" text="Missing answer">
      <formula>LEFT(H340,LEN("Missing answer"))="Missing answer"</formula>
    </cfRule>
    <cfRule type="beginsWith" dxfId="21" priority="16" operator="beginsWith" text="1 answer only">
      <formula>LEFT(H340,LEN("1 answer only"))="1 answer only"</formula>
    </cfRule>
  </conditionalFormatting>
  <conditionalFormatting sqref="H375">
    <cfRule type="beginsWith" dxfId="20" priority="14" operator="beginsWith" text="This answer is missing">
      <formula>LEFT(H375,LEN("This answer is missing"))="This answer is missing"</formula>
    </cfRule>
  </conditionalFormatting>
  <conditionalFormatting sqref="H375">
    <cfRule type="beginsWith" dxfId="19" priority="13" operator="beginsWith" text="Missing answer">
      <formula>LEFT(H375,LEN("Missing answer"))="Missing answer"</formula>
    </cfRule>
  </conditionalFormatting>
  <conditionalFormatting sqref="H375">
    <cfRule type="beginsWith" dxfId="18" priority="11" operator="beginsWith" text="Missing answer">
      <formula>LEFT(H375,LEN("Missing answer"))="Missing answer"</formula>
    </cfRule>
    <cfRule type="beginsWith" dxfId="17" priority="12" operator="beginsWith" text="1 answer only">
      <formula>LEFT(H375,LEN("1 answer only"))="1 answer only"</formula>
    </cfRule>
  </conditionalFormatting>
  <conditionalFormatting sqref="H681">
    <cfRule type="expression" dxfId="16" priority="8">
      <formula>$C681="Dimension 3: Portal is completed"</formula>
    </cfRule>
    <cfRule type="expression" dxfId="15" priority="9">
      <formula>$C681="Dimension 3: Portal contains missing answers"</formula>
    </cfRule>
    <cfRule type="containsText" dxfId="14" priority="10" operator="containsText" text="This section contains missing answers">
      <formula>NOT(ISERROR(SEARCH("This section contains missing answers",H681)))</formula>
    </cfRule>
  </conditionalFormatting>
  <conditionalFormatting sqref="H880">
    <cfRule type="expression" dxfId="13" priority="5">
      <formula>$C880="Dimension 4: Quality is completed"</formula>
    </cfRule>
    <cfRule type="expression" dxfId="12" priority="6">
      <formula>$C880="Dimension 4: Quality contains missing answers"</formula>
    </cfRule>
    <cfRule type="containsText" dxfId="11" priority="7" operator="containsText" text="This section contains missing answers">
      <formula>NOT(ISERROR(SEARCH("This section contains missing answers",H880)))</formula>
    </cfRule>
  </conditionalFormatting>
  <conditionalFormatting sqref="G220">
    <cfRule type="expression" dxfId="10" priority="54">
      <formula>$C220="Dimension 1: Policy is completed"</formula>
    </cfRule>
    <cfRule type="expression" dxfId="9" priority="55">
      <formula>$C220="Dimension 1: Policy contains missing answers"</formula>
    </cfRule>
    <cfRule type="containsText" dxfId="8" priority="56" operator="containsText" text="This section contains missing answers">
      <formula>NOT(ISERROR(SEARCH("This section contains missing answers",G220)))</formula>
    </cfRule>
  </conditionalFormatting>
  <conditionalFormatting sqref="G6">
    <cfRule type="beginsWith" dxfId="7" priority="53" operator="beginsWith" text="Oeps too many">
      <formula>LEFT(G6,LEN("Oeps too many"))="Oeps too many"</formula>
    </cfRule>
  </conditionalFormatting>
  <conditionalFormatting sqref="G404">
    <cfRule type="expression" dxfId="6" priority="47">
      <formula>$C404="Dimension 2: Impact is completed"</formula>
    </cfRule>
    <cfRule type="expression" dxfId="5" priority="48">
      <formula>$C404="Dimension 2: Impact contains missing answers"</formula>
    </cfRule>
    <cfRule type="containsText" dxfId="4" priority="49" operator="containsText" text="This section contains missing answers">
      <formula>NOT(ISERROR(SEARCH("This section contains missing answers",G404)))</formula>
    </cfRule>
  </conditionalFormatting>
  <conditionalFormatting sqref="G272">
    <cfRule type="beginsWith" dxfId="3" priority="46" operator="beginsWith" text="This answer is missing">
      <formula>LEFT(G272,LEN("This answer is missing"))="This answer is missing"</formula>
    </cfRule>
  </conditionalFormatting>
  <conditionalFormatting sqref="G272">
    <cfRule type="beginsWith" dxfId="2" priority="45" operator="beginsWith" text="Missing answer">
      <formula>LEFT(G272,LEN("Missing answer"))="Missing answer"</formula>
    </cfRule>
  </conditionalFormatting>
  <conditionalFormatting sqref="G272">
    <cfRule type="beginsWith" dxfId="1" priority="43" operator="beginsWith" text="Missing answer">
      <formula>LEFT(G272,LEN("Missing answer"))="Missing answer"</formula>
    </cfRule>
    <cfRule type="beginsWith" dxfId="0" priority="44" operator="beginsWith" text="1 answer only">
      <formula>LEFT(G272,LEN("1 answer only"))="1 answer only"</formula>
    </cfRule>
  </conditionalFormatting>
  <dataValidations count="1">
    <dataValidation type="list" allowBlank="1" showDropDown="1" showInputMessage="1" showErrorMessage="1" errorTitle="Oeps" error="You can only enter &quot;x&quot; to mark your answer." promptTitle="Answer box" prompt="Please use an &quot;x&quot; to mark your answer." sqref="E2:E1880" xr:uid="{53833D21-2F19-4708-AB24-ABD0FCE81876}">
      <formula1>"x"</formula1>
      <formula2>0</formula2>
    </dataValidation>
  </dataValidations>
  <hyperlinks>
    <hyperlink ref="D158" r:id="rId1" xr:uid="{0A23100A-8E2E-465A-8053-CB5C01C03075}"/>
    <hyperlink ref="D163" r:id="rId2" display="https://rokovania.gov.sk/RVL/Resolution/16700o (RESOLUTION OF THE GOVERNMENT OF THE SLOVAK REPUBLIC no. 346 of 24 July 2017 on the draft Strategy and Action Plan for the Accessibility and Use of Open Public Administration)_x000a_Commitment No. B13: to draw up a time schedule for the creation and making available of datasets_x000a_https://datalab.digital/wp-content/uploads/vlastny_mat-3.pdf_x000a_Commitment No. B5: After the introduction of the publication minimum for the state administration, annually publish data from the publication minimum for the state administration on the open data portal data.gov.sk_x000a_In 2020 Data office made an set of datasets (publication minimum of public sector as well as regional), which are going to be mandatory to publicate every year: https://metais.vicepremier.gov.sk/publicspace?pageId=64716866" xr:uid="{D0B7DC69-4186-494F-83B3-BFCC002F48CC}"/>
    <hyperlink ref="D304" r:id="rId3" xr:uid="{33405E3D-D2DA-492F-B356-C0ABDF91C11B}"/>
    <hyperlink ref="D310" r:id="rId4" xr:uid="{E1C51F44-AC0D-45E7-922B-CC562F686625}"/>
    <hyperlink ref="D338" r:id="rId5" xr:uid="{6B3C4FC9-2EC7-4BCE-B05C-6BAA23A8C74A}"/>
    <hyperlink ref="D373" r:id="rId6" xr:uid="{BC453F04-D4EB-4A5D-8885-E33363D78FB5}"/>
    <hyperlink ref="D413" r:id="rId7" xr:uid="{DF99E8FB-8812-4373-B588-BB17A322D651}"/>
    <hyperlink ref="D435" r:id="rId8" location="collapse-endpoints" xr:uid="{B815ABAC-E57F-4EA9-A027-7460BEDE9BB3}"/>
    <hyperlink ref="D617" r:id="rId9" xr:uid="{58DBB9D5-DB67-4114-960B-A8F1FD527B0D}"/>
    <hyperlink ref="D721" r:id="rId10" xr:uid="{A776B9CE-47B0-4E7A-8B5D-32CB1003024F}"/>
    <hyperlink ref="D771" r:id="rId11" xr:uid="{300C7105-414D-47BD-AB4B-4BD39FC68526}"/>
    <hyperlink ref="D830" r:id="rId12" xr:uid="{52503724-4D65-40BC-A0FC-C8F1E578C6E5}"/>
    <hyperlink ref="D481" r:id="rId13" xr:uid="{FAAA25FC-0729-4D7E-82B4-760AEE4E5543}"/>
    <hyperlink ref="D496" r:id="rId14" xr:uid="{93D8F423-040B-477D-A884-7413D81293E7}"/>
    <hyperlink ref="D501" r:id="rId15" xr:uid="{82D5E787-90B6-42DF-AC7E-5492815D7C83}"/>
    <hyperlink ref="D270" r:id="rId16" xr:uid="{2627A8D8-FC06-4E9A-8C6D-4225F8F6CD8F}"/>
  </hyperlinks>
  <pageMargins left="0.7" right="0.7" top="0.75" bottom="0.75" header="0.3" footer="0.3"/>
  <pageSetup paperSize="9" orientation="portrait" verticalDpi="0" r:id="rId17"/>
  <legacy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575E1D55909E40B67B276342E150A9" ma:contentTypeVersion="13" ma:contentTypeDescription="Create a new document." ma:contentTypeScope="" ma:versionID="ab35bd62782e7ed5bbf4e62f46de53d9">
  <xsd:schema xmlns:xsd="http://www.w3.org/2001/XMLSchema" xmlns:xs="http://www.w3.org/2001/XMLSchema" xmlns:p="http://schemas.microsoft.com/office/2006/metadata/properties" xmlns:ns2="47f81c27-3e9d-4838-81a1-5602ba73a2fc" xmlns:ns3="164c04e9-81c3-4d2d-8e7f-df04e048fdd9" targetNamespace="http://schemas.microsoft.com/office/2006/metadata/properties" ma:root="true" ma:fieldsID="bd9ea73cb7b1710314d58587de1fc90f" ns2:_="" ns3:_="">
    <xsd:import namespace="47f81c27-3e9d-4838-81a1-5602ba73a2fc"/>
    <xsd:import namespace="164c04e9-81c3-4d2d-8e7f-df04e048fd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f81c27-3e9d-4838-81a1-5602ba73a2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4c04e9-81c3-4d2d-8e7f-df04e048fdd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6C0AB-F429-4F92-A39C-A7E9CBBD022C}">
  <ds:schemaRefs>
    <ds:schemaRef ds:uri="http://schemas.openxmlformats.org/package/2006/metadata/core-properties"/>
    <ds:schemaRef ds:uri="http://purl.org/dc/terms/"/>
    <ds:schemaRef ds:uri="47f81c27-3e9d-4838-81a1-5602ba73a2fc"/>
    <ds:schemaRef ds:uri="http://schemas.microsoft.com/office/2006/documentManagement/types"/>
    <ds:schemaRef ds:uri="http://schemas.microsoft.com/office/2006/metadata/properties"/>
    <ds:schemaRef ds:uri="http://purl.org/dc/elements/1.1/"/>
    <ds:schemaRef ds:uri="164c04e9-81c3-4d2d-8e7f-df04e048fdd9"/>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50835C5-DCF2-4477-9984-5A4E507D512F}">
  <ds:schemaRefs>
    <ds:schemaRef ds:uri="http://schemas.microsoft.com/sharepoint/v3/contenttype/forms"/>
  </ds:schemaRefs>
</ds:datastoreItem>
</file>

<file path=customXml/itemProps3.xml><?xml version="1.0" encoding="utf-8"?>
<ds:datastoreItem xmlns:ds="http://schemas.openxmlformats.org/officeDocument/2006/customXml" ds:itemID="{B74F3E85-C75B-4D9A-8979-93CDB6E96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f81c27-3e9d-4838-81a1-5602ba73a2fc"/>
    <ds:schemaRef ds:uri="164c04e9-81c3-4d2d-8e7f-df04e048f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Knippenberg, Laura van</dc:creator>
  <cp:lastModifiedBy>Daphne van</cp:lastModifiedBy>
  <dcterms:created xsi:type="dcterms:W3CDTF">2021-09-20T06:57:41Z</dcterms:created>
  <dcterms:modified xsi:type="dcterms:W3CDTF">2021-09-22T09:39:32Z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0x01010079575E1D55909E40B67B276342E150A9</vt:lpwstr>
  </property>
</Properties>
</file>