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<sst xmlns="http://schemas.openxmlformats.org/spreadsheetml/2006/main" count="36" uniqueCount="30">
  <si>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</si>
  <si>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</si>
  <si>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</si>
  <si>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</si>
  <si>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</si>
  <si>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</si>
  <si>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</si>
  <si>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</si>
  <si>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</si>
  <si>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</si>
  <si>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</si>
  <si>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</si>
  <si>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SUMA 1-8</t>
  </si>
  <si>
    <t>SUMA</t>
  </si>
  <si>
    <t>SUMA 09/18-06/19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</si>
  <si>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</si>
  <si>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</si>
  <si>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</si>
  <si>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</si>
  <si>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</si>
  <si>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</si>
  <si>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</si>
  <si>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</si>
  <si>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 xml:space="preserve">09/19 </t>
  </si>
  <si>
    <t>Výpis z obchodného registra - počet zákazníkov</t>
  </si>
  <si>
    <t>diff</t>
  </si>
  <si>
    <t>extrapolacia</t>
  </si>
  <si>
    <t>diff%</t>
  </si>
  <si>
    <t>Výpis z listu vlastníctva - počet zákazníkov</t>
  </si>
  <si>
    <t>Výpis z registra trestov - počet zákazníkov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</si>
</sst>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2">
    <font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" fillId="2" borderId="0" xfId="0" applyFont="1" applyFill="1" applyAlignment="1">
      <alignment wrapText="1"/>
    </xf>
    <xf numFmtId="166" fontId="0" fillId="3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P5" sqref="P5"/>
    </sheetView>
  </sheetViews>
  <sheetFormatPr defaultColWidth="10.28125" defaultRowHeight="12.75"/>
  <cols>
    <col min="1" max="15" width="11.57421875" style="0" customWidth="1"/>
    <col min="16" max="16" width="16.7109375" style="0" customWidth="1"/>
    <col min="17" max="16384" width="11.57421875" style="0" customWidth="1"/>
  </cols>
  <sheetData>
    <row r="1" spans="1:16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 t="s">
        <v>13</v>
      </c>
      <c r="P1" t="s">
        <v>14</v>
      </c>
    </row>
    <row r="2" spans="1:15" ht="12.75">
      <c r="A2" s="1"/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/>
      <c r="L2" s="2"/>
      <c r="M2" s="2"/>
      <c r="N2" s="3"/>
      <c r="O2" s="4"/>
    </row>
    <row r="3" spans="1:16" ht="30.75" customHeight="1">
      <c r="A3" s="5" t="s">
        <v>24</v>
      </c>
      <c r="B3">
        <v>18957</v>
      </c>
      <c r="C3">
        <v>17030</v>
      </c>
      <c r="D3">
        <v>16634</v>
      </c>
      <c r="E3">
        <v>17186</v>
      </c>
      <c r="F3">
        <v>16819</v>
      </c>
      <c r="G3">
        <v>15796</v>
      </c>
      <c r="H3">
        <v>15026</v>
      </c>
      <c r="I3">
        <v>14170</v>
      </c>
      <c r="J3">
        <v>12609</v>
      </c>
      <c r="K3">
        <v>13683</v>
      </c>
      <c r="L3">
        <v>13160</v>
      </c>
      <c r="M3">
        <v>11043</v>
      </c>
      <c r="N3" s="4">
        <f aca="true" t="shared" si="0" ref="N3:N4">SUM(B3:I3)</f>
        <v>131618</v>
      </c>
      <c r="O3" s="4">
        <f>SUM(B3:M3)</f>
        <v>182113</v>
      </c>
      <c r="P3" s="6">
        <f>SUM(J3:M3,B4:G4)</f>
        <v>129307</v>
      </c>
    </row>
    <row r="4" spans="1:16" ht="33" customHeight="1">
      <c r="A4" s="5"/>
      <c r="B4">
        <v>13880</v>
      </c>
      <c r="C4">
        <v>12765</v>
      </c>
      <c r="D4">
        <v>13164</v>
      </c>
      <c r="E4">
        <v>12489</v>
      </c>
      <c r="F4">
        <v>13783</v>
      </c>
      <c r="G4">
        <v>12731</v>
      </c>
      <c r="H4">
        <v>12317</v>
      </c>
      <c r="I4">
        <v>11023</v>
      </c>
      <c r="N4" s="4">
        <f t="shared" si="0"/>
        <v>102152</v>
      </c>
      <c r="O4" s="4"/>
      <c r="P4" s="6"/>
    </row>
    <row r="5" spans="1:17" ht="12.75">
      <c r="A5" s="7" t="s">
        <v>25</v>
      </c>
      <c r="B5" s="4">
        <f>B3-B4</f>
        <v>5077</v>
      </c>
      <c r="C5" s="4">
        <f>C3-C4</f>
        <v>4265</v>
      </c>
      <c r="D5" s="4">
        <f>D3-D4</f>
        <v>3470</v>
      </c>
      <c r="E5" s="4">
        <f>E3-E4</f>
        <v>4697</v>
      </c>
      <c r="F5" s="4">
        <f>F3-F4</f>
        <v>3036</v>
      </c>
      <c r="G5" s="4">
        <f>G3-G4</f>
        <v>3065</v>
      </c>
      <c r="H5" s="4">
        <f>H3-H4</f>
        <v>2709</v>
      </c>
      <c r="I5" s="4">
        <f>I3-I4</f>
        <v>3147</v>
      </c>
      <c r="J5" s="4"/>
      <c r="K5" s="4"/>
      <c r="L5" s="4"/>
      <c r="M5" s="4"/>
      <c r="N5" s="4">
        <f>SUM(A5:L5)</f>
        <v>29466</v>
      </c>
      <c r="O5" s="4"/>
      <c r="P5" s="8">
        <f>P3*N6</f>
        <v>28948.62451944263</v>
      </c>
      <c r="Q5" t="s">
        <v>26</v>
      </c>
    </row>
    <row r="6" spans="1:15" ht="12.75">
      <c r="A6" s="4" t="s">
        <v>27</v>
      </c>
      <c r="B6" s="9">
        <f>B5/B3</f>
        <v>0.26781663765363717</v>
      </c>
      <c r="C6" s="9">
        <f>C5/C3</f>
        <v>0.2504403992953611</v>
      </c>
      <c r="D6" s="9">
        <f>D5/D3</f>
        <v>0.20860887339184803</v>
      </c>
      <c r="E6" s="9">
        <f>E5/E3</f>
        <v>0.27330385197253576</v>
      </c>
      <c r="F6" s="9">
        <f>F5/F3</f>
        <v>0.18051013734466972</v>
      </c>
      <c r="G6" s="9">
        <f>G5/G3</f>
        <v>0.19403646492782983</v>
      </c>
      <c r="H6" s="9">
        <f>H5/H3</f>
        <v>0.18028750166378277</v>
      </c>
      <c r="I6" s="9">
        <f>I5/I3</f>
        <v>0.22208892025405788</v>
      </c>
      <c r="J6" s="4"/>
      <c r="K6" s="4"/>
      <c r="L6" s="4"/>
      <c r="M6" s="4"/>
      <c r="N6" s="9">
        <f>N5/N3</f>
        <v>0.22387515385433604</v>
      </c>
      <c r="O6" s="9"/>
    </row>
    <row r="7" spans="1:16" ht="37.5" customHeight="1">
      <c r="A7" s="5" t="s">
        <v>28</v>
      </c>
      <c r="B7">
        <v>3651</v>
      </c>
      <c r="C7">
        <v>2929</v>
      </c>
      <c r="D7">
        <v>3084</v>
      </c>
      <c r="E7">
        <v>3147</v>
      </c>
      <c r="F7">
        <v>2953</v>
      </c>
      <c r="G7">
        <v>2820</v>
      </c>
      <c r="H7">
        <v>2626</v>
      </c>
      <c r="I7">
        <v>2851</v>
      </c>
      <c r="J7">
        <v>2050</v>
      </c>
      <c r="K7">
        <v>2049</v>
      </c>
      <c r="L7">
        <v>1986</v>
      </c>
      <c r="M7">
        <v>1288</v>
      </c>
      <c r="N7" s="4">
        <f aca="true" t="shared" si="1" ref="N7:N8">SUM(B7:I7)</f>
        <v>24061</v>
      </c>
      <c r="O7" s="4">
        <f>SUM(B7:M7)</f>
        <v>31434</v>
      </c>
      <c r="P7" s="6">
        <f>SUM(J7:M7,B8:G8)</f>
        <v>17443</v>
      </c>
    </row>
    <row r="8" spans="1:16" ht="24" customHeight="1">
      <c r="A8" s="5"/>
      <c r="B8">
        <v>2231</v>
      </c>
      <c r="C8">
        <v>1639</v>
      </c>
      <c r="D8">
        <v>1586</v>
      </c>
      <c r="E8">
        <v>1579</v>
      </c>
      <c r="F8">
        <v>1621</v>
      </c>
      <c r="G8">
        <v>1414</v>
      </c>
      <c r="H8">
        <v>1497</v>
      </c>
      <c r="I8">
        <v>1364</v>
      </c>
      <c r="N8" s="4">
        <f t="shared" si="1"/>
        <v>12931</v>
      </c>
      <c r="O8" s="4"/>
      <c r="P8" s="6"/>
    </row>
    <row r="9" spans="1:17" ht="12.75">
      <c r="A9" s="7" t="s">
        <v>25</v>
      </c>
      <c r="B9" s="4">
        <f>B7-B8</f>
        <v>1420</v>
      </c>
      <c r="C9" s="4">
        <f>C7-C8</f>
        <v>1290</v>
      </c>
      <c r="D9" s="4">
        <f>D7-D8</f>
        <v>1498</v>
      </c>
      <c r="E9" s="4">
        <f>E7-E8</f>
        <v>1568</v>
      </c>
      <c r="F9" s="4">
        <f>F7-F8</f>
        <v>1332</v>
      </c>
      <c r="G9" s="4">
        <f>G7-G8</f>
        <v>1406</v>
      </c>
      <c r="H9" s="4">
        <f>H7-H8</f>
        <v>1129</v>
      </c>
      <c r="I9" s="4">
        <f>I7-I8</f>
        <v>1487</v>
      </c>
      <c r="J9" s="4"/>
      <c r="K9" s="4"/>
      <c r="L9" s="4"/>
      <c r="M9" s="4"/>
      <c r="N9" s="4">
        <f>SUM(A9:L9)</f>
        <v>11130</v>
      </c>
      <c r="O9" s="4"/>
      <c r="P9" s="8">
        <f>P7*N10</f>
        <v>8068.6833464943265</v>
      </c>
      <c r="Q9" s="10" t="s">
        <v>26</v>
      </c>
    </row>
    <row r="10" spans="1:15" ht="12.75">
      <c r="A10" s="4" t="s">
        <v>27</v>
      </c>
      <c r="B10" s="9">
        <f>B9/B7</f>
        <v>0.3889345384826075</v>
      </c>
      <c r="C10" s="9">
        <f>C9/C7</f>
        <v>0.4404233526800956</v>
      </c>
      <c r="D10" s="9">
        <f>D9/D7</f>
        <v>0.48573281452658884</v>
      </c>
      <c r="E10" s="9">
        <f>E9/E7</f>
        <v>0.4982523037813791</v>
      </c>
      <c r="F10" s="9">
        <f>F9/F7</f>
        <v>0.4510667118184897</v>
      </c>
      <c r="G10" s="9">
        <f>G9/G7</f>
        <v>0.49858156028368794</v>
      </c>
      <c r="H10" s="9">
        <f>H9/H7</f>
        <v>0.42993145468392996</v>
      </c>
      <c r="I10" s="9">
        <f>I9/I7</f>
        <v>0.5215713784636969</v>
      </c>
      <c r="J10" s="4"/>
      <c r="K10" s="4"/>
      <c r="L10" s="4"/>
      <c r="M10" s="4"/>
      <c r="N10" s="9">
        <f>N9/N7</f>
        <v>0.4625742903453722</v>
      </c>
      <c r="O10" s="9"/>
    </row>
    <row r="11" spans="1:16" ht="27.75" customHeight="1">
      <c r="A11" s="5" t="s">
        <v>29</v>
      </c>
      <c r="B11">
        <v>31217</v>
      </c>
      <c r="C11">
        <v>28740</v>
      </c>
      <c r="D11">
        <v>26687</v>
      </c>
      <c r="E11">
        <v>25047</v>
      </c>
      <c r="F11">
        <v>23243</v>
      </c>
      <c r="G11">
        <v>25780</v>
      </c>
      <c r="H11">
        <v>22340</v>
      </c>
      <c r="I11">
        <v>27889</v>
      </c>
      <c r="J11">
        <v>27295</v>
      </c>
      <c r="K11">
        <v>26895</v>
      </c>
      <c r="L11">
        <v>24480</v>
      </c>
      <c r="M11">
        <v>18781</v>
      </c>
      <c r="N11" s="4">
        <f aca="true" t="shared" si="2" ref="N11:N12">SUM(B11:I11)</f>
        <v>210943</v>
      </c>
      <c r="O11" s="4">
        <f>SUM(B11:M11)</f>
        <v>308394</v>
      </c>
      <c r="P11" s="6">
        <f>SUM(J11:M11,B12:G12)</f>
        <v>237987</v>
      </c>
    </row>
    <row r="12" spans="1:16" ht="33" customHeight="1">
      <c r="A12" s="5"/>
      <c r="B12">
        <v>26808</v>
      </c>
      <c r="C12">
        <v>23609</v>
      </c>
      <c r="D12">
        <v>24245</v>
      </c>
      <c r="E12">
        <v>20996</v>
      </c>
      <c r="F12">
        <v>21785</v>
      </c>
      <c r="G12">
        <v>23093</v>
      </c>
      <c r="H12">
        <v>20868</v>
      </c>
      <c r="I12">
        <v>25213</v>
      </c>
      <c r="N12" s="4">
        <f t="shared" si="2"/>
        <v>186617</v>
      </c>
      <c r="O12" s="4"/>
      <c r="P12" s="6"/>
    </row>
    <row r="13" spans="1:17" ht="12.75">
      <c r="A13" s="7" t="s">
        <v>25</v>
      </c>
      <c r="B13" s="4">
        <f>B11-B12</f>
        <v>4409</v>
      </c>
      <c r="C13" s="4">
        <f>C11-C12</f>
        <v>5131</v>
      </c>
      <c r="D13" s="4">
        <f>D11-D12</f>
        <v>2442</v>
      </c>
      <c r="E13" s="4">
        <f>E11-E12</f>
        <v>4051</v>
      </c>
      <c r="F13" s="4">
        <f>F11-F12</f>
        <v>1458</v>
      </c>
      <c r="G13" s="4">
        <f>G11-G12</f>
        <v>2687</v>
      </c>
      <c r="H13" s="4">
        <f>H11-H12</f>
        <v>1472</v>
      </c>
      <c r="I13" s="4">
        <f>I11-I12</f>
        <v>2676</v>
      </c>
      <c r="J13" s="4"/>
      <c r="K13" s="4"/>
      <c r="L13" s="4"/>
      <c r="M13" s="4"/>
      <c r="N13" s="4">
        <f>SUM(A13:L13)</f>
        <v>24326</v>
      </c>
      <c r="O13" s="4"/>
      <c r="P13" s="8">
        <f>P11*N14</f>
        <v>27444.720905647497</v>
      </c>
      <c r="Q13" s="10" t="s">
        <v>26</v>
      </c>
    </row>
    <row r="14" spans="1:15" ht="12.75">
      <c r="A14" s="4" t="s">
        <v>27</v>
      </c>
      <c r="B14" s="9">
        <f>B13/B11</f>
        <v>0.14123714642662652</v>
      </c>
      <c r="C14" s="9">
        <f>C13/C11</f>
        <v>0.17853166318719554</v>
      </c>
      <c r="D14" s="9">
        <f>D13/D11</f>
        <v>0.09150522726421104</v>
      </c>
      <c r="E14" s="9">
        <f>E13/E11</f>
        <v>0.16173593643949374</v>
      </c>
      <c r="F14" s="9">
        <f>F13/F11</f>
        <v>0.0627285634384546</v>
      </c>
      <c r="G14" s="9">
        <f>G13/G11</f>
        <v>0.10422808378588053</v>
      </c>
      <c r="H14" s="9">
        <f>H13/H11</f>
        <v>0.06589077887197851</v>
      </c>
      <c r="I14" s="9">
        <f>I13/I11</f>
        <v>0.09595180895693643</v>
      </c>
      <c r="J14" s="4"/>
      <c r="K14" s="4"/>
      <c r="L14" s="4"/>
      <c r="M14" s="4"/>
      <c r="N14" s="9">
        <f>N13/N11</f>
        <v>0.1153202523904562</v>
      </c>
      <c r="O14" s="9"/>
    </row>
  </sheetData>
  <sheetProtection selectLockedCells="1" selectUnlockedCells="1"/>
  <mergeCells count="6">
    <mergeCell ref="A3:A4"/>
    <mergeCell ref="P3:P4"/>
    <mergeCell ref="A7:A8"/>
    <mergeCell ref="P7:P8"/>
    <mergeCell ref="A11:A12"/>
    <mergeCell ref="P11:P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2019-09-25T21:56:53Z</dcterms:created>
  <dcterms:modified xsi:type="dcterms:W3CDTF">2019-09-26T08:27:57Z</dcterms:modified>
  <cp:category/>
  <cp:version/>
  <cp:contentType/>
  <cp:contentStatus/>
  <cp:revision>3</cp:revision>
</cp:coreProperties>
</file>